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项目支出绩效自评表" sheetId="2" r:id="rId1"/>
  </sheets>
  <calcPr calcId="144525"/>
</workbook>
</file>

<file path=xl/sharedStrings.xml><?xml version="1.0" encoding="utf-8"?>
<sst xmlns="http://schemas.openxmlformats.org/spreadsheetml/2006/main" count="398" uniqueCount="149">
  <si>
    <t xml:space="preserve">附件2 </t>
  </si>
  <si>
    <t>项目支出绩效自评表</t>
  </si>
  <si>
    <t>（2023年度）</t>
  </si>
  <si>
    <t>项目名称</t>
  </si>
  <si>
    <t>11000022T000000454928-天安门地区市政设施维护检修</t>
  </si>
  <si>
    <t>主管部门</t>
  </si>
  <si>
    <t>北京市人民政府天安门地区管理委员会</t>
  </si>
  <si>
    <t>实施单位</t>
  </si>
  <si>
    <t>081003-天安门地区综合管理服务中心</t>
  </si>
  <si>
    <t>项目负责人</t>
  </si>
  <si>
    <t>李佳轶</t>
  </si>
  <si>
    <t>联系电话</t>
  </si>
  <si>
    <t>项目资金                    （万元）</t>
  </si>
  <si>
    <t>年初预算数</t>
  </si>
  <si>
    <t>全年预算数（A）</t>
  </si>
  <si>
    <t>全年执行数（B）</t>
  </si>
  <si>
    <t>分值</t>
  </si>
  <si>
    <t>执行率</t>
  </si>
  <si>
    <t>得分</t>
  </si>
  <si>
    <t>年度资金总额</t>
  </si>
  <si>
    <t>其中:当年财政拨款</t>
  </si>
  <si>
    <t xml:space="preserve">     上年结转资金</t>
  </si>
  <si>
    <t xml:space="preserve">     其他资金</t>
  </si>
  <si>
    <t>—</t>
  </si>
  <si>
    <t>年度总体目标</t>
  </si>
  <si>
    <t>预期目标</t>
  </si>
  <si>
    <t>实际完成情况</t>
  </si>
  <si>
    <t>对天安门地区护栏、防撞立柱、标示牌、水下护网、地砖、金水河喷泉等设施定期巡视、检查维护、重大活动节日期间服务保障及设施购置工作。</t>
  </si>
  <si>
    <t>完成了天安门地区护栏、防撞立柱、标示牌、水下护网、地砖、金水河喷泉等设施定期巡视、检查维护、重大活动节日期间服务保障及设施购置工作。</t>
  </si>
  <si>
    <t>绩效指标</t>
  </si>
  <si>
    <t>一级指标</t>
  </si>
  <si>
    <t>二级指标</t>
  </si>
  <si>
    <t>三级指标</t>
  </si>
  <si>
    <t>年度指标值（A）</t>
  </si>
  <si>
    <t>实际完成值（B）</t>
  </si>
  <si>
    <t>偏差原因分析及改进措施</t>
  </si>
  <si>
    <t xml:space="preserve">产
出
指
标
(40分)
</t>
  </si>
  <si>
    <t>数量指标</t>
  </si>
  <si>
    <t>喷泉例行检修次数</t>
  </si>
  <si>
    <t>=12次</t>
  </si>
  <si>
    <t>12次</t>
  </si>
  <si>
    <t>24小时值守人次</t>
  </si>
  <si>
    <t>≥4380人次</t>
  </si>
  <si>
    <t>河底淤泥清运次数</t>
  </si>
  <si>
    <t>=2次</t>
  </si>
  <si>
    <t>巡视巡查工作次数</t>
  </si>
  <si>
    <t>≥116次</t>
  </si>
  <si>
    <t>质量指标</t>
  </si>
  <si>
    <t>符合合同约定及相关要求</t>
  </si>
  <si>
    <t>优</t>
  </si>
  <si>
    <t>正常运转率（排除人为破坏、升级改造、例行检修等因素）</t>
  </si>
  <si>
    <t>≥95%</t>
  </si>
  <si>
    <t>时效指标</t>
  </si>
  <si>
    <t>2023年1月至12月</t>
  </si>
  <si>
    <t>=1年</t>
  </si>
  <si>
    <t>1年</t>
  </si>
  <si>
    <t>成本指标（10分）</t>
  </si>
  <si>
    <t>经济成本指标</t>
  </si>
  <si>
    <t>控制在预算内</t>
  </si>
  <si>
    <t>≤418.20062万元</t>
  </si>
  <si>
    <t>效益指标（30分）</t>
  </si>
  <si>
    <t>社会效益指标</t>
  </si>
  <si>
    <t>保障天安门地区市政设施正常运行</t>
  </si>
  <si>
    <t>可持续影响指标指标</t>
  </si>
  <si>
    <t>保障重大活动及节日期间市政设施正常运行</t>
  </si>
  <si>
    <t>满意度指标
（10分）</t>
  </si>
  <si>
    <t>服务对象满意度指标</t>
  </si>
  <si>
    <t>游客及使用人员满意度</t>
  </si>
  <si>
    <t>≥90%</t>
  </si>
  <si>
    <t>满意度调查样本量过小</t>
  </si>
  <si>
    <t>总分：</t>
  </si>
  <si>
    <t>填报注意事项：1.得分一档最高不能超过该指标分值上限。</t>
  </si>
  <si>
    <t xml:space="preserve">    2.定量指标若为正向指标，则得分计算方法应用全年实际值（B）/年度指标值（A）*该指标分值；若定量指标为反向指标，则得分计算方法应用年度指标值（A）/全年实际值（B）*该指标分值。若年初指标值设定偏低，则得分计算方法应用（全年实际值（B）—年度指标值（A））/年度指标值（A）*100%。若计算结果在200%-300%（含200%）区间，则按照该指标分值的10%扣分；计算结果在300%-500%（含300%）区间，则按照该指标分值的20%扣分；计算结果高于500%（含500%），则按照该指标分值的30%扣分。</t>
  </si>
  <si>
    <t xml:space="preserve">    3.请在“偏差原因分析及改进措施”中说明偏离目标、不能完成目标的原因及拟采取的措施。</t>
  </si>
  <si>
    <t xml:space="preserve">    4.90（含）-100分为优、80（含）-90分为良、60（含）-80分为中、60分以下为差。</t>
  </si>
  <si>
    <t>11000022T000000454930-电子政务网络日常运行维护</t>
  </si>
  <si>
    <t>万晨</t>
  </si>
  <si>
    <t>确保全委电子政务网络安全稳定运行。</t>
  </si>
  <si>
    <t>全年全委电子政务网络安全、稳定运行。</t>
  </si>
  <si>
    <t>信息化业务系统巡检次数</t>
  </si>
  <si>
    <t>≥365次</t>
  </si>
  <si>
    <t>400次</t>
  </si>
  <si>
    <t>信息化业务系统应急响应时间</t>
  </si>
  <si>
    <t>≤2小时</t>
  </si>
  <si>
    <t>1.5小时</t>
  </si>
  <si>
    <t>网络无故障率</t>
  </si>
  <si>
    <t>≥96%</t>
  </si>
  <si>
    <t>网络安全事件应急响应时间</t>
  </si>
  <si>
    <t>响应时间</t>
  </si>
  <si>
    <t>成本控制在预算内</t>
  </si>
  <si>
    <t>≤894.3万元</t>
  </si>
  <si>
    <t>878.611776万元</t>
  </si>
  <si>
    <t>保障日常信息化业务系统可用性</t>
  </si>
  <si>
    <t>使用人员满意度</t>
  </si>
  <si>
    <t>≥98%</t>
  </si>
  <si>
    <t>11000022T000000454939-安全隐患整改</t>
  </si>
  <si>
    <t>龚勇</t>
  </si>
  <si>
    <t>根据专业检测机构出具检测报告，针对存在的安全隐患问题完成隐患整改。</t>
  </si>
  <si>
    <r>
      <rPr>
        <sz val="12"/>
        <color rgb="FF000000"/>
        <rFont val="宋体"/>
        <charset val="134"/>
      </rPr>
      <t>完成大兴安全隐患整改房屋修缮采购项目（含监理）、地质勘察、44号办公楼电梯更换项目、大兴库房安全隐患整改二期项目质保金、大兴库房安全隐患整改项目设计费合同尾款、</t>
    </r>
    <r>
      <rPr>
        <sz val="12"/>
        <rFont val="宋体"/>
        <charset val="134"/>
      </rPr>
      <t>新大路6号院、群芳居、仿膳供电工程改造项目（含监理）。</t>
    </r>
  </si>
  <si>
    <t>安全隐患整改项目</t>
  </si>
  <si>
    <t>=1项</t>
  </si>
  <si>
    <t>1项</t>
  </si>
  <si>
    <t>出具检测报告的数量</t>
  </si>
  <si>
    <t>≥2份</t>
  </si>
  <si>
    <t>2份</t>
  </si>
  <si>
    <t>完成合同施工内容，符合建筑行业标准</t>
  </si>
  <si>
    <t>=100%</t>
  </si>
  <si>
    <t>组织实施不超过预算批复</t>
  </si>
  <si>
    <t>≤429.156685万元</t>
  </si>
  <si>
    <t>保障地区基础设施安全，避免安全事故发生</t>
  </si>
  <si>
    <t>加强基础设施建设，提高安全隐患意识</t>
  </si>
  <si>
    <t>未及时收集满意度信息</t>
  </si>
  <si>
    <t>11000023T000002099859-天安门地区公共设施电费及供电用电系统运维</t>
  </si>
  <si>
    <t>该项目是保障天安门地区夜景照明及供电用电设施、天安门城楼中央空调系统正常运行，运维时间为全年。</t>
  </si>
  <si>
    <t>全年完成对天安门地区夜景照明巡视检修工作、天安门城楼配电室运行维护工作、天安门地区供电、用电设施的巡视维护工作以及天安门地区设施电费缴纳工作。</t>
  </si>
  <si>
    <t>夜景照明设施维护套数</t>
  </si>
  <si>
    <t>≥1245套</t>
  </si>
  <si>
    <t>1245套</t>
  </si>
  <si>
    <t>电力运行监控系统、漏电火灾报警系统、城楼下接地系统</t>
  </si>
  <si>
    <t>≥3套</t>
  </si>
  <si>
    <t>3套</t>
  </si>
  <si>
    <t>天安门城楼勾边灯检修次数</t>
  </si>
  <si>
    <t>≥12次</t>
  </si>
  <si>
    <t>每月设施定期检修更换及服务人数</t>
  </si>
  <si>
    <t>≥8人/月</t>
  </si>
  <si>
    <t>8人/月</t>
  </si>
  <si>
    <t>符合合同约定要求</t>
  </si>
  <si>
    <t>正常运行率（排除人为破坏、升级改造、例行检修等因素）</t>
  </si>
  <si>
    <t>供电运行及维护时间</t>
  </si>
  <si>
    <t>≤375万元</t>
  </si>
  <si>
    <t>保障天安门地区夜景照明，提高参观群众观感</t>
  </si>
  <si>
    <t>提高天安门地区社会影响力</t>
  </si>
  <si>
    <t>游览群众满意度</t>
  </si>
  <si>
    <t>未及时收集满意度基础信息</t>
  </si>
  <si>
    <t>11000023Y000002102593-后勤服务保障项目</t>
  </si>
  <si>
    <t>保障地区活动物资运输，地区外事与重大活动所需旗帜制作及悬挂；委内运行保障、委属库房日常维护与看护。</t>
  </si>
  <si>
    <t>飞龙桥电梯维保项目、天安门地区物资搬运运输服务项目、挂旗项目、大兴和飞龙桥库房看护项目、制旗项目、职工食堂食材采购项目、职工食堂运行人工保障项目、委运行保障服务项目日常运行与设备采购、库房日常运行维护</t>
  </si>
  <si>
    <t>持证上岗人数</t>
  </si>
  <si>
    <t>≥6人数</t>
  </si>
  <si>
    <t>旗杆数量</t>
  </si>
  <si>
    <t>≥47套</t>
  </si>
  <si>
    <t>就餐人数</t>
  </si>
  <si>
    <t>≥270人</t>
  </si>
  <si>
    <t>270人</t>
  </si>
  <si>
    <t>确保食品安全</t>
  </si>
  <si>
    <t>符合合同约定</t>
  </si>
  <si>
    <t>≤601.87万元</t>
  </si>
  <si>
    <t>群众满意度</t>
  </si>
  <si>
    <t>职工满意度</t>
  </si>
</sst>
</file>

<file path=xl/styles.xml><?xml version="1.0" encoding="utf-8"?>
<styleSheet xmlns="http://schemas.openxmlformats.org/spreadsheetml/2006/main">
  <numFmts count="6">
    <numFmt numFmtId="176" formatCode="_ * #,##0.000000_ ;_ * \-#,##0.000000_ ;_ 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177" formatCode="0.00_ "/>
    <numFmt numFmtId="41" formatCode="_ * #,##0_ ;_ * \-#,##0_ ;_ * &quot;-&quot;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6"/>
      <color rgb="FF000000"/>
      <name val="宋体"/>
      <charset val="134"/>
    </font>
    <font>
      <sz val="11"/>
      <color rgb="FF000000"/>
      <name val="宋体"/>
      <charset val="134"/>
    </font>
    <font>
      <sz val="12"/>
      <color rgb="FF000000"/>
      <name val="宋体"/>
      <charset val="134"/>
    </font>
    <font>
      <b/>
      <sz val="12"/>
      <color rgb="FF000000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0.5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7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auto="true"/>
      </left>
      <right style="thin">
        <color auto="true"/>
      </right>
      <top style="thin">
        <color theme="1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 style="thin">
        <color auto="true"/>
      </left>
      <right style="thin">
        <color auto="true"/>
      </right>
      <top style="thin">
        <color theme="1"/>
      </top>
      <bottom style="thin">
        <color auto="true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auto="true"/>
      </bottom>
      <diagonal/>
    </border>
    <border>
      <left style="thin">
        <color theme="1"/>
      </left>
      <right style="thin">
        <color theme="1"/>
      </right>
      <top style="thin">
        <color auto="true"/>
      </top>
      <bottom style="thin">
        <color auto="true"/>
      </bottom>
      <diagonal/>
    </border>
    <border>
      <left style="thin">
        <color theme="1"/>
      </left>
      <right style="thin">
        <color theme="1"/>
      </right>
      <top style="thin">
        <color auto="true"/>
      </top>
      <bottom style="thin">
        <color theme="1"/>
      </bottom>
      <diagonal/>
    </border>
    <border>
      <left style="thin">
        <color auto="true"/>
      </left>
      <right style="thin">
        <color theme="1"/>
      </right>
      <top style="thin">
        <color auto="true"/>
      </top>
      <bottom style="thin">
        <color auto="true"/>
      </bottom>
      <diagonal/>
    </border>
    <border>
      <left style="thin">
        <color theme="1"/>
      </left>
      <right style="thin">
        <color auto="true"/>
      </right>
      <top style="thin">
        <color theme="1"/>
      </top>
      <bottom style="thin">
        <color auto="true"/>
      </bottom>
      <diagonal/>
    </border>
    <border>
      <left style="thin">
        <color theme="1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theme="1"/>
      </right>
      <top style="thin">
        <color theme="1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2">
    <xf numFmtId="0" fontId="0" fillId="0" borderId="0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9" fillId="20" borderId="0" applyNumberFormat="false" applyBorder="false" applyAlignment="false" applyProtection="false">
      <alignment vertical="center"/>
    </xf>
    <xf numFmtId="0" fontId="8" fillId="14" borderId="0" applyNumberFormat="false" applyBorder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0" fontId="9" fillId="16" borderId="0" applyNumberFormat="false" applyBorder="false" applyAlignment="false" applyProtection="false">
      <alignment vertical="center"/>
    </xf>
    <xf numFmtId="0" fontId="8" fillId="28" borderId="0" applyNumberFormat="false" applyBorder="false" applyAlignment="false" applyProtection="false">
      <alignment vertical="center"/>
    </xf>
    <xf numFmtId="0" fontId="12" fillId="0" borderId="32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4" fillId="0" borderId="30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7" fillId="0" borderId="33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9" fillId="22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8" fillId="15" borderId="0" applyNumberFormat="false" applyBorder="false" applyAlignment="false" applyProtection="false">
      <alignment vertical="center"/>
    </xf>
    <xf numFmtId="0" fontId="9" fillId="24" borderId="0" applyNumberFormat="false" applyBorder="false" applyAlignment="false" applyProtection="false">
      <alignment vertical="center"/>
    </xf>
    <xf numFmtId="0" fontId="20" fillId="0" borderId="33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8" fillId="26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0" fontId="24" fillId="29" borderId="35" applyNumberFormat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9" fillId="12" borderId="0" applyNumberFormat="false" applyBorder="false" applyAlignment="false" applyProtection="false">
      <alignment vertical="center"/>
    </xf>
    <xf numFmtId="0" fontId="8" fillId="31" borderId="0" applyNumberFormat="false" applyBorder="false" applyAlignment="false" applyProtection="false">
      <alignment vertical="center"/>
    </xf>
    <xf numFmtId="0" fontId="9" fillId="32" borderId="0" applyNumberFormat="false" applyBorder="false" applyAlignment="false" applyProtection="false">
      <alignment vertical="center"/>
    </xf>
    <xf numFmtId="0" fontId="22" fillId="23" borderId="35" applyNumberFormat="false" applyAlignment="false" applyProtection="false">
      <alignment vertical="center"/>
    </xf>
    <xf numFmtId="0" fontId="26" fillId="29" borderId="36" applyNumberFormat="false" applyAlignment="false" applyProtection="false">
      <alignment vertical="center"/>
    </xf>
    <xf numFmtId="0" fontId="15" fillId="13" borderId="31" applyNumberFormat="false" applyAlignment="false" applyProtection="false">
      <alignment vertical="center"/>
    </xf>
    <xf numFmtId="0" fontId="19" fillId="0" borderId="34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9" fillId="11" borderId="0" applyNumberFormat="false" applyBorder="false" applyAlignment="false" applyProtection="false">
      <alignment vertical="center"/>
    </xf>
    <xf numFmtId="0" fontId="9" fillId="21" borderId="0" applyNumberFormat="false" applyBorder="false" applyAlignment="false" applyProtection="false">
      <alignment vertical="center"/>
    </xf>
    <xf numFmtId="0" fontId="0" fillId="10" borderId="29" applyNumberFormat="false" applyFont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3" fillId="9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9" fillId="17" borderId="0" applyNumberFormat="false" applyBorder="false" applyAlignment="false" applyProtection="false">
      <alignment vertical="center"/>
    </xf>
    <xf numFmtId="0" fontId="11" fillId="8" borderId="0" applyNumberFormat="false" applyBorder="false" applyAlignment="false" applyProtection="false">
      <alignment vertical="center"/>
    </xf>
    <xf numFmtId="0" fontId="8" fillId="30" borderId="0" applyNumberFormat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5" fillId="0" borderId="0"/>
    <xf numFmtId="0" fontId="9" fillId="3" borderId="0" applyNumberFormat="false" applyBorder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</cellStyleXfs>
  <cellXfs count="90">
    <xf numFmtId="0" fontId="0" fillId="0" borderId="0" xfId="0">
      <alignment vertical="center"/>
    </xf>
    <xf numFmtId="0" fontId="1" fillId="0" borderId="0" xfId="0" applyFont="true" applyAlignment="true">
      <alignment horizontal="center" vertical="center" wrapText="true"/>
    </xf>
    <xf numFmtId="0" fontId="2" fillId="0" borderId="0" xfId="0" applyFont="true" applyAlignment="true">
      <alignment horizontal="center" vertical="center" wrapText="true"/>
    </xf>
    <xf numFmtId="0" fontId="3" fillId="0" borderId="1" xfId="0" applyFont="true" applyBorder="true" applyAlignment="true">
      <alignment horizontal="center" vertical="center"/>
    </xf>
    <xf numFmtId="0" fontId="3" fillId="0" borderId="1" xfId="0" applyFont="true" applyBorder="true" applyAlignment="true">
      <alignment horizontal="left" vertical="center"/>
    </xf>
    <xf numFmtId="0" fontId="0" fillId="0" borderId="1" xfId="0" applyBorder="true" applyAlignment="true">
      <alignment horizontal="center" vertical="center"/>
    </xf>
    <xf numFmtId="0" fontId="0" fillId="0" borderId="2" xfId="0" applyFont="true" applyBorder="true" applyAlignment="true">
      <alignment horizontal="center" vertical="center" wrapText="true"/>
    </xf>
    <xf numFmtId="0" fontId="3" fillId="0" borderId="3" xfId="0" applyFont="true" applyBorder="true" applyAlignment="true">
      <alignment horizontal="center" vertical="center" wrapText="true"/>
    </xf>
    <xf numFmtId="0" fontId="4" fillId="0" borderId="3" xfId="0" applyFont="true" applyBorder="true" applyAlignment="true">
      <alignment horizontal="center" vertical="center"/>
    </xf>
    <xf numFmtId="0" fontId="3" fillId="0" borderId="4" xfId="0" applyFont="true" applyBorder="true" applyAlignment="true">
      <alignment horizontal="center" vertical="center" wrapText="true"/>
    </xf>
    <xf numFmtId="0" fontId="3" fillId="0" borderId="4" xfId="0" applyFont="true" applyBorder="true" applyAlignment="true">
      <alignment horizontal="justify" vertical="center"/>
    </xf>
    <xf numFmtId="0" fontId="3" fillId="0" borderId="4" xfId="0" applyFont="true" applyBorder="true" applyAlignment="true">
      <alignment horizontal="left" vertical="center"/>
    </xf>
    <xf numFmtId="0" fontId="3" fillId="0" borderId="5" xfId="0" applyFont="true" applyBorder="true" applyAlignment="true">
      <alignment horizontal="center" vertical="center" textRotation="255"/>
    </xf>
    <xf numFmtId="0" fontId="3" fillId="0" borderId="6" xfId="0" applyFont="true" applyBorder="true" applyAlignment="true">
      <alignment horizontal="center" vertical="center" wrapText="true"/>
    </xf>
    <xf numFmtId="0" fontId="3" fillId="0" borderId="7" xfId="0" applyFont="true" applyBorder="true" applyAlignment="true">
      <alignment horizontal="center" vertical="center" wrapText="true"/>
    </xf>
    <xf numFmtId="0" fontId="3" fillId="0" borderId="3" xfId="0" applyFont="true" applyBorder="true" applyAlignment="true">
      <alignment horizontal="center" vertical="center" textRotation="255"/>
    </xf>
    <xf numFmtId="0" fontId="3" fillId="0" borderId="4" xfId="0" applyFont="true" applyBorder="true" applyAlignment="true">
      <alignment horizontal="left" vertical="center" wrapText="true"/>
    </xf>
    <xf numFmtId="0" fontId="3" fillId="0" borderId="4" xfId="0" applyFont="true" applyBorder="true" applyAlignment="true">
      <alignment horizontal="center" vertical="center" textRotation="255"/>
    </xf>
    <xf numFmtId="0" fontId="3" fillId="0" borderId="4" xfId="0" applyFont="true" applyBorder="true" applyAlignment="true">
      <alignment horizontal="center" vertical="center"/>
    </xf>
    <xf numFmtId="0" fontId="3" fillId="0" borderId="6" xfId="0" applyFont="true" applyBorder="true" applyAlignment="true">
      <alignment horizontal="center" vertical="center"/>
    </xf>
    <xf numFmtId="0" fontId="5" fillId="0" borderId="5" xfId="0" applyFont="true" applyBorder="true" applyAlignment="true">
      <alignment horizontal="center" vertical="center" wrapText="true"/>
    </xf>
    <xf numFmtId="0" fontId="6" fillId="0" borderId="4" xfId="0" applyFont="true" applyBorder="true" applyAlignment="true">
      <alignment vertical="center" wrapText="true"/>
    </xf>
    <xf numFmtId="0" fontId="5" fillId="0" borderId="8" xfId="0" applyFont="true" applyBorder="true" applyAlignment="true">
      <alignment horizontal="center" vertical="center" wrapText="true"/>
    </xf>
    <xf numFmtId="0" fontId="6" fillId="0" borderId="5" xfId="0" applyFont="true" applyBorder="true" applyAlignment="true">
      <alignment vertical="center" wrapText="true"/>
    </xf>
    <xf numFmtId="0" fontId="3" fillId="0" borderId="6" xfId="0" applyFont="true" applyBorder="true" applyAlignment="true">
      <alignment horizontal="center" vertical="center" textRotation="255"/>
    </xf>
    <xf numFmtId="0" fontId="5" fillId="0" borderId="9" xfId="0" applyFont="true" applyBorder="true" applyAlignment="true">
      <alignment horizontal="center" vertical="center" wrapText="true"/>
    </xf>
    <xf numFmtId="0" fontId="6" fillId="0" borderId="1" xfId="0" applyFont="true" applyBorder="true" applyAlignment="true">
      <alignment vertical="center" wrapText="true"/>
    </xf>
    <xf numFmtId="0" fontId="5" fillId="0" borderId="10" xfId="0" applyFont="true" applyBorder="true" applyAlignment="true">
      <alignment horizontal="center" vertical="center" wrapText="true"/>
    </xf>
    <xf numFmtId="0" fontId="5" fillId="0" borderId="1" xfId="0" applyFont="true" applyBorder="true" applyAlignment="true">
      <alignment horizontal="center" vertical="center" wrapText="true"/>
    </xf>
    <xf numFmtId="0" fontId="4" fillId="0" borderId="11" xfId="0" applyFont="true" applyBorder="true" applyAlignment="true">
      <alignment horizontal="center" vertical="center"/>
    </xf>
    <xf numFmtId="0" fontId="4" fillId="0" borderId="12" xfId="0" applyFont="true" applyBorder="true" applyAlignment="true">
      <alignment horizontal="center" vertical="center"/>
    </xf>
    <xf numFmtId="0" fontId="7" fillId="0" borderId="0" xfId="0" applyFont="true" applyAlignment="true">
      <alignment horizontal="left" vertical="center"/>
    </xf>
    <xf numFmtId="0" fontId="7" fillId="0" borderId="0" xfId="0" applyFont="true" applyAlignment="true">
      <alignment horizontal="left" vertical="center" wrapText="true"/>
    </xf>
    <xf numFmtId="0" fontId="7" fillId="0" borderId="0" xfId="0" applyFont="true">
      <alignment vertical="center"/>
    </xf>
    <xf numFmtId="0" fontId="3" fillId="0" borderId="13" xfId="0" applyFont="true" applyBorder="true" applyAlignment="true">
      <alignment horizontal="center" vertical="center" textRotation="255"/>
    </xf>
    <xf numFmtId="0" fontId="3" fillId="0" borderId="14" xfId="0" applyFont="true" applyBorder="true" applyAlignment="true">
      <alignment horizontal="center" vertical="center" textRotation="255"/>
    </xf>
    <xf numFmtId="0" fontId="5" fillId="0" borderId="15" xfId="0" applyFont="true" applyBorder="true" applyAlignment="true">
      <alignment horizontal="center" vertical="center" wrapText="true"/>
    </xf>
    <xf numFmtId="0" fontId="6" fillId="0" borderId="16" xfId="0" applyFont="true" applyBorder="true" applyAlignment="true">
      <alignment vertical="center" wrapText="true"/>
    </xf>
    <xf numFmtId="0" fontId="6" fillId="0" borderId="17" xfId="0" applyFont="true" applyBorder="true" applyAlignment="true">
      <alignment vertical="center" wrapText="true"/>
    </xf>
    <xf numFmtId="0" fontId="6" fillId="0" borderId="18" xfId="0" applyFont="true" applyBorder="true" applyAlignment="true">
      <alignment vertical="center" wrapText="true"/>
    </xf>
    <xf numFmtId="0" fontId="3" fillId="0" borderId="11" xfId="0" applyFont="true" applyBorder="true" applyAlignment="true">
      <alignment horizontal="center" vertical="center" textRotation="255"/>
    </xf>
    <xf numFmtId="0" fontId="3" fillId="0" borderId="1" xfId="0" applyFont="true" applyBorder="true" applyAlignment="true">
      <alignment horizontal="justify" vertical="center" wrapText="true"/>
    </xf>
    <xf numFmtId="0" fontId="0" fillId="0" borderId="19" xfId="0" applyBorder="true" applyAlignment="true">
      <alignment horizontal="center" vertical="center" wrapText="true"/>
    </xf>
    <xf numFmtId="0" fontId="0" fillId="0" borderId="18" xfId="0" applyBorder="true" applyAlignment="true">
      <alignment horizontal="center" vertical="center" wrapText="true"/>
    </xf>
    <xf numFmtId="0" fontId="0" fillId="0" borderId="1" xfId="0" applyFont="true" applyBorder="true" applyAlignment="true">
      <alignment horizontal="center" vertical="center" wrapText="true"/>
    </xf>
    <xf numFmtId="176" fontId="3" fillId="0" borderId="4" xfId="13" applyNumberFormat="true" applyFont="true" applyBorder="true" applyAlignment="true">
      <alignment horizontal="left" vertical="center"/>
    </xf>
    <xf numFmtId="0" fontId="3" fillId="0" borderId="16" xfId="0" applyFont="true" applyBorder="true" applyAlignment="true">
      <alignment horizontal="center" vertical="center" wrapText="true"/>
    </xf>
    <xf numFmtId="43" fontId="3" fillId="0" borderId="6" xfId="13" applyFont="true" applyBorder="true" applyAlignment="true">
      <alignment horizontal="center" vertical="center"/>
    </xf>
    <xf numFmtId="43" fontId="3" fillId="0" borderId="7" xfId="13" applyFont="true" applyBorder="true" applyAlignment="true">
      <alignment horizontal="center" vertical="center"/>
    </xf>
    <xf numFmtId="0" fontId="3" fillId="0" borderId="4" xfId="0" applyFont="true" applyFill="true" applyBorder="true" applyAlignment="true">
      <alignment horizontal="left" vertical="center" wrapText="true"/>
    </xf>
    <xf numFmtId="0" fontId="3" fillId="0" borderId="16" xfId="0" applyFont="true" applyBorder="true" applyAlignment="true">
      <alignment horizontal="center" vertical="center"/>
    </xf>
    <xf numFmtId="0" fontId="3" fillId="0" borderId="4" xfId="0" applyFont="true" applyFill="true" applyBorder="true" applyAlignment="true">
      <alignment horizontal="center" vertical="center"/>
    </xf>
    <xf numFmtId="9" fontId="3" fillId="0" borderId="4" xfId="0" applyNumberFormat="true" applyFont="true" applyFill="true" applyBorder="true" applyAlignment="true">
      <alignment horizontal="center" vertical="center"/>
    </xf>
    <xf numFmtId="0" fontId="3" fillId="0" borderId="4" xfId="0" applyFont="true" applyFill="true" applyBorder="true" applyAlignment="true">
      <alignment horizontal="center" vertical="center" wrapText="true"/>
    </xf>
    <xf numFmtId="49" fontId="3" fillId="0" borderId="4" xfId="0" applyNumberFormat="true" applyFont="true" applyFill="true" applyBorder="true" applyAlignment="true">
      <alignment horizontal="center" vertical="center"/>
    </xf>
    <xf numFmtId="176" fontId="3" fillId="0" borderId="4" xfId="13" applyNumberFormat="true" applyFont="true" applyFill="true" applyBorder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/>
    </xf>
    <xf numFmtId="0" fontId="3" fillId="0" borderId="16" xfId="0" applyFont="true" applyFill="true" applyBorder="true" applyAlignment="true">
      <alignment horizontal="center" vertical="center" wrapText="true"/>
    </xf>
    <xf numFmtId="9" fontId="3" fillId="0" borderId="1" xfId="0" applyNumberFormat="true" applyFont="true" applyFill="true" applyBorder="true" applyAlignment="true">
      <alignment horizontal="center" vertical="center"/>
    </xf>
    <xf numFmtId="0" fontId="0" fillId="0" borderId="1" xfId="0" applyBorder="true" applyAlignment="true">
      <alignment horizontal="center" vertical="center" wrapText="true"/>
    </xf>
    <xf numFmtId="0" fontId="3" fillId="0" borderId="3" xfId="0" applyFont="true" applyBorder="true" applyAlignment="true">
      <alignment horizontal="center" vertical="center"/>
    </xf>
    <xf numFmtId="10" fontId="3" fillId="0" borderId="4" xfId="12" applyNumberFormat="true" applyFont="true" applyBorder="true" applyAlignment="true">
      <alignment horizontal="center" vertical="center"/>
    </xf>
    <xf numFmtId="177" fontId="3" fillId="0" borderId="4" xfId="0" applyNumberFormat="true" applyFont="true" applyBorder="true" applyAlignment="true">
      <alignment horizontal="center" vertical="center" wrapText="true"/>
    </xf>
    <xf numFmtId="43" fontId="3" fillId="0" borderId="16" xfId="13" applyFont="true" applyBorder="true" applyAlignment="true">
      <alignment horizontal="center" vertical="center"/>
    </xf>
    <xf numFmtId="0" fontId="3" fillId="0" borderId="20" xfId="0" applyNumberFormat="true" applyFont="true" applyBorder="true" applyAlignment="true">
      <alignment horizontal="center" vertical="center" wrapText="true"/>
    </xf>
    <xf numFmtId="0" fontId="3" fillId="0" borderId="21" xfId="0" applyNumberFormat="true" applyFont="true" applyBorder="true" applyAlignment="true">
      <alignment horizontal="center" vertical="center" wrapText="true"/>
    </xf>
    <xf numFmtId="0" fontId="3" fillId="0" borderId="22" xfId="0" applyNumberFormat="true" applyFont="true" applyBorder="true" applyAlignment="true">
      <alignment horizontal="center" vertical="center" wrapText="true"/>
    </xf>
    <xf numFmtId="0" fontId="3" fillId="0" borderId="4" xfId="0" applyNumberFormat="true" applyFont="true" applyFill="true" applyBorder="true" applyAlignment="true">
      <alignment horizontal="center" vertical="center"/>
    </xf>
    <xf numFmtId="0" fontId="3" fillId="0" borderId="1" xfId="0" applyNumberFormat="true" applyFont="true" applyFill="true" applyBorder="true" applyAlignment="true">
      <alignment horizontal="center" vertical="center" wrapText="true"/>
    </xf>
    <xf numFmtId="177" fontId="4" fillId="0" borderId="16" xfId="0" applyNumberFormat="true" applyFont="true" applyBorder="true" applyAlignment="true">
      <alignment horizontal="center" vertical="center"/>
    </xf>
    <xf numFmtId="177" fontId="4" fillId="0" borderId="4" xfId="0" applyNumberFormat="true" applyFont="true" applyBorder="true" applyAlignment="true">
      <alignment horizontal="center" vertical="center"/>
    </xf>
    <xf numFmtId="0" fontId="6" fillId="0" borderId="23" xfId="0" applyFont="true" applyBorder="true" applyAlignment="true">
      <alignment vertical="center" wrapText="true"/>
    </xf>
    <xf numFmtId="0" fontId="3" fillId="0" borderId="15" xfId="0" applyFont="true" applyBorder="true" applyAlignment="true">
      <alignment horizontal="center" vertical="center" textRotation="255"/>
    </xf>
    <xf numFmtId="0" fontId="3" fillId="0" borderId="15" xfId="0" applyFont="true" applyBorder="true" applyAlignment="true">
      <alignment horizontal="center" vertical="center" wrapText="true"/>
    </xf>
    <xf numFmtId="0" fontId="3" fillId="0" borderId="1" xfId="0" applyFont="true" applyBorder="true" applyAlignment="true">
      <alignment horizontal="center" vertical="center" textRotation="255"/>
    </xf>
    <xf numFmtId="176" fontId="3" fillId="0" borderId="4" xfId="13" applyNumberFormat="true" applyFont="true" applyFill="true" applyBorder="true" applyAlignment="true">
      <alignment horizontal="left" vertical="center"/>
    </xf>
    <xf numFmtId="9" fontId="3" fillId="0" borderId="4" xfId="0" applyNumberFormat="true" applyFont="true" applyBorder="true" applyAlignment="true">
      <alignment horizontal="center" vertical="center"/>
    </xf>
    <xf numFmtId="0" fontId="3" fillId="0" borderId="24" xfId="0" applyFont="true" applyBorder="true" applyAlignment="true">
      <alignment horizontal="center" vertical="center"/>
    </xf>
    <xf numFmtId="0" fontId="3" fillId="0" borderId="25" xfId="0" applyFont="true" applyBorder="true" applyAlignment="true">
      <alignment horizontal="center" vertical="center"/>
    </xf>
    <xf numFmtId="0" fontId="3" fillId="0" borderId="26" xfId="0" applyFont="true" applyBorder="true" applyAlignment="true">
      <alignment horizontal="center" vertical="center" wrapText="true"/>
    </xf>
    <xf numFmtId="0" fontId="3" fillId="0" borderId="27" xfId="0" applyFont="true" applyBorder="true" applyAlignment="true">
      <alignment horizontal="center" vertical="center"/>
    </xf>
    <xf numFmtId="0" fontId="3" fillId="0" borderId="28" xfId="0" applyFont="true" applyBorder="true" applyAlignment="true">
      <alignment horizontal="center" vertical="center" wrapText="true"/>
    </xf>
    <xf numFmtId="9" fontId="3" fillId="0" borderId="1" xfId="0" applyNumberFormat="true" applyFont="true" applyBorder="true" applyAlignment="true">
      <alignment horizontal="center" vertical="center"/>
    </xf>
    <xf numFmtId="0" fontId="3" fillId="0" borderId="21" xfId="0" applyNumberFormat="true" applyFont="true" applyBorder="true" applyAlignment="true">
      <alignment horizontal="center" vertical="center"/>
    </xf>
    <xf numFmtId="0" fontId="3" fillId="0" borderId="22" xfId="0" applyNumberFormat="true" applyFont="true" applyBorder="true" applyAlignment="true">
      <alignment horizontal="center" vertical="center"/>
    </xf>
    <xf numFmtId="0" fontId="3" fillId="0" borderId="4" xfId="0" applyNumberFormat="true" applyFont="true" applyBorder="true" applyAlignment="true">
      <alignment horizontal="center" vertical="center"/>
    </xf>
    <xf numFmtId="10" fontId="3" fillId="0" borderId="4" xfId="12" applyNumberFormat="true" applyFont="true" applyFill="true" applyBorder="true" applyAlignment="true">
      <alignment horizontal="center" vertical="center"/>
    </xf>
    <xf numFmtId="0" fontId="3" fillId="0" borderId="4" xfId="0" applyNumberFormat="true" applyFont="true" applyFill="true" applyBorder="true" applyAlignment="true">
      <alignment horizontal="center" vertical="center" wrapText="true"/>
    </xf>
    <xf numFmtId="0" fontId="3" fillId="0" borderId="21" xfId="0" applyNumberFormat="true" applyFont="true" applyFill="true" applyBorder="true" applyAlignment="true">
      <alignment horizontal="center" vertical="center"/>
    </xf>
    <xf numFmtId="0" fontId="3" fillId="0" borderId="22" xfId="0" applyNumberFormat="true" applyFont="true" applyFill="true" applyBorder="true" applyAlignment="true">
      <alignment horizontal="center" vertical="center" wrapText="true"/>
    </xf>
    <xf numFmtId="0" fontId="3" fillId="0" borderId="4" xfId="0" applyFont="true" applyBorder="true" applyAlignment="true" quotePrefix="true">
      <alignment horizontal="center" vertical="center"/>
    </xf>
    <xf numFmtId="49" fontId="3" fillId="0" borderId="4" xfId="0" applyNumberFormat="true" applyFont="true" applyFill="true" applyBorder="true" applyAlignment="true" quotePrefix="true">
      <alignment horizontal="center" vertical="center"/>
    </xf>
    <xf numFmtId="9" fontId="3" fillId="0" borderId="4" xfId="0" applyNumberFormat="true" applyFont="true" applyBorder="true" applyAlignment="true" quotePrefix="true">
      <alignment horizontal="center" vertical="center"/>
    </xf>
  </cellXfs>
  <cellStyles count="52">
    <cellStyle name="常规" xfId="0" builtinId="0"/>
    <cellStyle name="千位分隔 2" xfId="1"/>
    <cellStyle name="40% - 强调文字颜色 6" xfId="2" builtinId="51"/>
    <cellStyle name="20% - 强调文字颜色 6" xfId="3" builtinId="50"/>
    <cellStyle name="强调文字颜色 6" xfId="4" builtinId="49"/>
    <cellStyle name="40% - 强调文字颜色 5" xfId="5" builtinId="47"/>
    <cellStyle name="20% - 强调文字颜色 5" xfId="6" builtinId="46"/>
    <cellStyle name="强调文字颜色 5" xfId="7" builtinId="45"/>
    <cellStyle name="40% - 强调文字颜色 4" xfId="8" builtinId="43"/>
    <cellStyle name="标题 3" xfId="9" builtinId="18"/>
    <cellStyle name="解释性文本" xfId="10" builtinId="53"/>
    <cellStyle name="汇总" xfId="11" builtinId="25"/>
    <cellStyle name="百分比" xfId="12" builtinId="5"/>
    <cellStyle name="千位分隔" xfId="13" builtinId="3"/>
    <cellStyle name="标题 2" xfId="14" builtinId="17"/>
    <cellStyle name="货币[0]" xfId="15" builtinId="7"/>
    <cellStyle name="60% - 强调文字颜色 4" xfId="16" builtinId="44"/>
    <cellStyle name="警告文本" xfId="17" builtinId="11"/>
    <cellStyle name="20% - 强调文字颜色 2" xfId="18" builtinId="34"/>
    <cellStyle name="60% - 强调文字颜色 5" xfId="19" builtinId="48"/>
    <cellStyle name="标题 1" xfId="20" builtinId="16"/>
    <cellStyle name="超链接" xfId="21" builtinId="8"/>
    <cellStyle name="20% - 强调文字颜色 3" xfId="22" builtinId="38"/>
    <cellStyle name="货币" xfId="23" builtinId="4"/>
    <cellStyle name="20% - 强调文字颜色 4" xfId="24" builtinId="42"/>
    <cellStyle name="计算" xfId="25" builtinId="22"/>
    <cellStyle name="已访问的超链接" xfId="26" builtinId="9"/>
    <cellStyle name="千位分隔[0]" xfId="27" builtinId="6"/>
    <cellStyle name="强调文字颜色 4" xfId="28" builtinId="41"/>
    <cellStyle name="40% - 强调文字颜色 3" xfId="29" builtinId="39"/>
    <cellStyle name="60% - 强调文字颜色 6" xfId="30" builtinId="52"/>
    <cellStyle name="输入" xfId="31" builtinId="20"/>
    <cellStyle name="输出" xfId="32" builtinId="21"/>
    <cellStyle name="检查单元格" xfId="33" builtinId="23"/>
    <cellStyle name="链接单元格" xfId="34" builtinId="24"/>
    <cellStyle name="百分比 2" xfId="35"/>
    <cellStyle name="60% - 强调文字颜色 1" xfId="36" builtinId="32"/>
    <cellStyle name="60% - 强调文字颜色 3" xfId="37" builtinId="40"/>
    <cellStyle name="注释" xfId="38" builtinId="10"/>
    <cellStyle name="标题" xfId="39" builtinId="15"/>
    <cellStyle name="好" xfId="40" builtinId="26"/>
    <cellStyle name="标题 4" xfId="41" builtinId="19"/>
    <cellStyle name="强调文字颜色 1" xfId="42" builtinId="29"/>
    <cellStyle name="适中" xfId="43" builtinId="28"/>
    <cellStyle name="20% - 强调文字颜色 1" xfId="44" builtinId="30"/>
    <cellStyle name="差" xfId="45" builtinId="27"/>
    <cellStyle name="强调文字颜色 2" xfId="46" builtinId="33"/>
    <cellStyle name="40% - 强调文字颜色 1" xfId="47" builtinId="31"/>
    <cellStyle name="常规 2" xfId="48"/>
    <cellStyle name="60% - 强调文字颜色 2" xfId="49" builtinId="36"/>
    <cellStyle name="40% - 强调文字颜色 2" xfId="50" builtinId="35"/>
    <cellStyle name="强调文字颜色 3" xfId="51" builtinId="37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3</xdr:col>
      <xdr:colOff>19050</xdr:colOff>
      <xdr:row>6</xdr:row>
      <xdr:rowOff>12700</xdr:rowOff>
    </xdr:from>
    <xdr:to>
      <xdr:col>3</xdr:col>
      <xdr:colOff>1496060</xdr:colOff>
      <xdr:row>6</xdr:row>
      <xdr:rowOff>326572</xdr:rowOff>
    </xdr:to>
    <xdr:cxnSp>
      <xdr:nvCxnSpPr>
        <xdr:cNvPr id="3" name="直接连接符 2"/>
        <xdr:cNvCxnSpPr/>
      </xdr:nvCxnSpPr>
      <xdr:spPr>
        <a:xfrm>
          <a:off x="2586355" y="2203450"/>
          <a:ext cx="1477010" cy="31369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19050</xdr:colOff>
      <xdr:row>36</xdr:row>
      <xdr:rowOff>12700</xdr:rowOff>
    </xdr:from>
    <xdr:to>
      <xdr:col>3</xdr:col>
      <xdr:colOff>1496060</xdr:colOff>
      <xdr:row>36</xdr:row>
      <xdr:rowOff>326572</xdr:rowOff>
    </xdr:to>
    <xdr:cxnSp>
      <xdr:nvCxnSpPr>
        <xdr:cNvPr id="2" name="直接连接符 1"/>
        <xdr:cNvCxnSpPr/>
      </xdr:nvCxnSpPr>
      <xdr:spPr>
        <a:xfrm>
          <a:off x="2586355" y="13992225"/>
          <a:ext cx="1477010" cy="3048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19050</xdr:colOff>
      <xdr:row>63</xdr:row>
      <xdr:rowOff>12700</xdr:rowOff>
    </xdr:from>
    <xdr:to>
      <xdr:col>3</xdr:col>
      <xdr:colOff>1496060</xdr:colOff>
      <xdr:row>63</xdr:row>
      <xdr:rowOff>326572</xdr:rowOff>
    </xdr:to>
    <xdr:cxnSp>
      <xdr:nvCxnSpPr>
        <xdr:cNvPr id="4" name="直接连接符 3"/>
        <xdr:cNvCxnSpPr/>
      </xdr:nvCxnSpPr>
      <xdr:spPr>
        <a:xfrm>
          <a:off x="2586355" y="22434550"/>
          <a:ext cx="1477010" cy="2667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19050</xdr:colOff>
      <xdr:row>90</xdr:row>
      <xdr:rowOff>12700</xdr:rowOff>
    </xdr:from>
    <xdr:to>
      <xdr:col>3</xdr:col>
      <xdr:colOff>1496060</xdr:colOff>
      <xdr:row>90</xdr:row>
      <xdr:rowOff>326572</xdr:rowOff>
    </xdr:to>
    <xdr:cxnSp>
      <xdr:nvCxnSpPr>
        <xdr:cNvPr id="5" name="直接连接符 4"/>
        <xdr:cNvCxnSpPr/>
      </xdr:nvCxnSpPr>
      <xdr:spPr>
        <a:xfrm>
          <a:off x="2586355" y="31092775"/>
          <a:ext cx="1477010" cy="3048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19050</xdr:colOff>
      <xdr:row>120</xdr:row>
      <xdr:rowOff>12700</xdr:rowOff>
    </xdr:from>
    <xdr:to>
      <xdr:col>3</xdr:col>
      <xdr:colOff>1496060</xdr:colOff>
      <xdr:row>120</xdr:row>
      <xdr:rowOff>326572</xdr:rowOff>
    </xdr:to>
    <xdr:cxnSp>
      <xdr:nvCxnSpPr>
        <xdr:cNvPr id="6" name="直接连接符 5"/>
        <xdr:cNvCxnSpPr/>
      </xdr:nvCxnSpPr>
      <xdr:spPr>
        <a:xfrm>
          <a:off x="2586355" y="42011600"/>
          <a:ext cx="1477010" cy="31369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41"/>
  <sheetViews>
    <sheetView tabSelected="1" topLeftCell="A5" workbookViewId="0">
      <selection activeCell="G151" sqref="G151"/>
    </sheetView>
  </sheetViews>
  <sheetFormatPr defaultColWidth="9" defaultRowHeight="14.25"/>
  <cols>
    <col min="1" max="1" width="7.55833333333333" customWidth="true"/>
    <col min="2" max="2" width="9.63333333333333" customWidth="true"/>
    <col min="3" max="3" width="16.5" customWidth="true"/>
    <col min="4" max="4" width="19.6333333333333" customWidth="true"/>
    <col min="5" max="5" width="18.3583333333333" customWidth="true"/>
    <col min="6" max="6" width="20.3583333333333" customWidth="true"/>
    <col min="7" max="7" width="21.7833333333333" customWidth="true"/>
    <col min="8" max="9" width="10.3583333333333" customWidth="true"/>
    <col min="10" max="10" width="16.6333333333333" customWidth="true"/>
    <col min="11" max="11" width="10.4416666666667" customWidth="true"/>
  </cols>
  <sheetData>
    <row r="1" spans="1:1">
      <c r="A1" t="s">
        <v>0</v>
      </c>
    </row>
    <row r="2" ht="21" customHeight="true" spans="1:10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</row>
    <row r="3" spans="1:10">
      <c r="A3" s="2" t="s">
        <v>2</v>
      </c>
      <c r="B3" s="2"/>
      <c r="C3" s="2"/>
      <c r="D3" s="2"/>
      <c r="E3" s="2"/>
      <c r="F3" s="2"/>
      <c r="G3" s="2"/>
      <c r="H3" s="2"/>
      <c r="I3" s="2"/>
      <c r="J3" s="2"/>
    </row>
    <row r="4" ht="37" customHeight="true" spans="1:10">
      <c r="A4" s="3" t="s">
        <v>3</v>
      </c>
      <c r="B4" s="3"/>
      <c r="C4" s="3"/>
      <c r="D4" s="4" t="s">
        <v>4</v>
      </c>
      <c r="E4" s="4"/>
      <c r="F4" s="4"/>
      <c r="G4" s="4"/>
      <c r="H4" s="4"/>
      <c r="I4" s="4"/>
      <c r="J4" s="4"/>
    </row>
    <row r="5" ht="37" customHeight="true" spans="1:10">
      <c r="A5" s="3" t="s">
        <v>5</v>
      </c>
      <c r="B5" s="3"/>
      <c r="C5" s="3"/>
      <c r="D5" s="4" t="s">
        <v>6</v>
      </c>
      <c r="E5" s="4"/>
      <c r="F5" s="4"/>
      <c r="G5" s="3" t="s">
        <v>7</v>
      </c>
      <c r="H5" s="41" t="s">
        <v>8</v>
      </c>
      <c r="I5" s="41"/>
      <c r="J5" s="41"/>
    </row>
    <row r="6" ht="49" customHeight="true" spans="1:10">
      <c r="A6" s="5" t="s">
        <v>9</v>
      </c>
      <c r="B6" s="5"/>
      <c r="C6" s="5"/>
      <c r="D6" s="6" t="s">
        <v>10</v>
      </c>
      <c r="E6" s="42"/>
      <c r="F6" s="43"/>
      <c r="G6" s="5" t="s">
        <v>11</v>
      </c>
      <c r="H6" s="44">
        <v>65118629</v>
      </c>
      <c r="I6" s="59"/>
      <c r="J6" s="59"/>
    </row>
    <row r="7" ht="37.5" customHeight="true" spans="1:10">
      <c r="A7" s="7" t="s">
        <v>12</v>
      </c>
      <c r="B7" s="7"/>
      <c r="C7" s="7"/>
      <c r="D7" s="8"/>
      <c r="E7" s="7" t="s">
        <v>13</v>
      </c>
      <c r="F7" s="7" t="s">
        <v>14</v>
      </c>
      <c r="G7" s="7" t="s">
        <v>15</v>
      </c>
      <c r="H7" s="7" t="s">
        <v>16</v>
      </c>
      <c r="I7" s="7" t="s">
        <v>17</v>
      </c>
      <c r="J7" s="60" t="s">
        <v>18</v>
      </c>
    </row>
    <row r="8" ht="18.5" customHeight="true" spans="1:10">
      <c r="A8" s="9"/>
      <c r="B8" s="9"/>
      <c r="C8" s="9"/>
      <c r="D8" s="10" t="s">
        <v>19</v>
      </c>
      <c r="E8" s="45">
        <v>418.20062</v>
      </c>
      <c r="F8" s="45">
        <v>418.20062</v>
      </c>
      <c r="G8" s="45">
        <v>415.131376</v>
      </c>
      <c r="H8" s="18">
        <v>10</v>
      </c>
      <c r="I8" s="61">
        <f>G8/F8</f>
        <v>0.992660833453571</v>
      </c>
      <c r="J8" s="62">
        <f>G8/F8*H8</f>
        <v>9.92660833453571</v>
      </c>
    </row>
    <row r="9" ht="18.5" customHeight="true" spans="1:10">
      <c r="A9" s="9"/>
      <c r="B9" s="9"/>
      <c r="C9" s="9"/>
      <c r="D9" s="11" t="s">
        <v>20</v>
      </c>
      <c r="E9" s="45">
        <v>418.20062</v>
      </c>
      <c r="F9" s="45">
        <v>418.20062</v>
      </c>
      <c r="G9" s="45">
        <v>415.131376</v>
      </c>
      <c r="H9" s="9"/>
      <c r="I9" s="61">
        <f t="shared" ref="I9" si="0">G9/F9</f>
        <v>0.992660833453571</v>
      </c>
      <c r="J9" s="62"/>
    </row>
    <row r="10" ht="18.5" customHeight="true" spans="1:10">
      <c r="A10" s="9"/>
      <c r="B10" s="9"/>
      <c r="C10" s="9"/>
      <c r="D10" s="11" t="s">
        <v>21</v>
      </c>
      <c r="E10" s="45"/>
      <c r="F10" s="45"/>
      <c r="G10" s="45"/>
      <c r="H10" s="9"/>
      <c r="I10" s="61"/>
      <c r="J10" s="9"/>
    </row>
    <row r="11" ht="22" customHeight="true" spans="1:10">
      <c r="A11" s="9"/>
      <c r="B11" s="9"/>
      <c r="C11" s="9"/>
      <c r="D11" s="11" t="s">
        <v>22</v>
      </c>
      <c r="E11" s="45"/>
      <c r="F11" s="45"/>
      <c r="G11" s="45"/>
      <c r="H11" s="9"/>
      <c r="I11" s="18"/>
      <c r="J11" s="9" t="s">
        <v>23</v>
      </c>
    </row>
    <row r="12" ht="30" customHeight="true" spans="1:10">
      <c r="A12" s="12" t="s">
        <v>24</v>
      </c>
      <c r="B12" s="13" t="s">
        <v>25</v>
      </c>
      <c r="C12" s="14"/>
      <c r="D12" s="14"/>
      <c r="E12" s="14"/>
      <c r="F12" s="46"/>
      <c r="G12" s="47" t="s">
        <v>26</v>
      </c>
      <c r="H12" s="48"/>
      <c r="I12" s="48"/>
      <c r="J12" s="63"/>
    </row>
    <row r="13" ht="109" customHeight="true" spans="1:10">
      <c r="A13" s="15"/>
      <c r="B13" s="16" t="s">
        <v>27</v>
      </c>
      <c r="C13" s="16"/>
      <c r="D13" s="16"/>
      <c r="E13" s="16"/>
      <c r="F13" s="16"/>
      <c r="G13" s="49" t="s">
        <v>28</v>
      </c>
      <c r="H13" s="49"/>
      <c r="I13" s="49"/>
      <c r="J13" s="49"/>
    </row>
    <row r="14" ht="31.5" spans="1:10">
      <c r="A14" s="17" t="s">
        <v>29</v>
      </c>
      <c r="B14" s="9" t="s">
        <v>30</v>
      </c>
      <c r="C14" s="18" t="s">
        <v>31</v>
      </c>
      <c r="D14" s="19" t="s">
        <v>32</v>
      </c>
      <c r="E14" s="50"/>
      <c r="F14" s="18" t="s">
        <v>33</v>
      </c>
      <c r="G14" s="9" t="s">
        <v>34</v>
      </c>
      <c r="H14" s="9" t="s">
        <v>16</v>
      </c>
      <c r="I14" s="9" t="s">
        <v>18</v>
      </c>
      <c r="J14" s="9" t="s">
        <v>35</v>
      </c>
    </row>
    <row r="15" ht="44" customHeight="true" spans="1:10">
      <c r="A15" s="17"/>
      <c r="B15" s="20" t="s">
        <v>36</v>
      </c>
      <c r="C15" s="21" t="s">
        <v>37</v>
      </c>
      <c r="D15" s="13" t="s">
        <v>38</v>
      </c>
      <c r="E15" s="46"/>
      <c r="F15" s="90" t="s">
        <v>39</v>
      </c>
      <c r="G15" s="18" t="s">
        <v>40</v>
      </c>
      <c r="H15" s="9">
        <v>8</v>
      </c>
      <c r="I15" s="64">
        <v>8</v>
      </c>
      <c r="J15" s="53"/>
    </row>
    <row r="16" ht="26.5" customHeight="true" spans="1:10">
      <c r="A16" s="17"/>
      <c r="B16" s="22"/>
      <c r="C16" s="21" t="s">
        <v>37</v>
      </c>
      <c r="D16" s="13" t="s">
        <v>41</v>
      </c>
      <c r="E16" s="46"/>
      <c r="F16" s="18" t="s">
        <v>42</v>
      </c>
      <c r="G16" s="18">
        <v>4444</v>
      </c>
      <c r="H16" s="9">
        <v>8</v>
      </c>
      <c r="I16" s="65">
        <v>8</v>
      </c>
      <c r="J16" s="9"/>
    </row>
    <row r="17" ht="26.5" customHeight="true" spans="1:10">
      <c r="A17" s="17"/>
      <c r="B17" s="22"/>
      <c r="C17" s="21" t="s">
        <v>37</v>
      </c>
      <c r="D17" s="13" t="s">
        <v>43</v>
      </c>
      <c r="E17" s="46"/>
      <c r="F17" s="90" t="s">
        <v>44</v>
      </c>
      <c r="G17" s="18">
        <v>2</v>
      </c>
      <c r="H17" s="9">
        <v>8</v>
      </c>
      <c r="I17" s="65">
        <v>8</v>
      </c>
      <c r="J17" s="9"/>
    </row>
    <row r="18" ht="26.5" customHeight="true" spans="1:10">
      <c r="A18" s="17"/>
      <c r="B18" s="22"/>
      <c r="C18" s="21" t="s">
        <v>37</v>
      </c>
      <c r="D18" s="13" t="s">
        <v>45</v>
      </c>
      <c r="E18" s="46"/>
      <c r="F18" s="18" t="s">
        <v>46</v>
      </c>
      <c r="G18" s="18">
        <v>116</v>
      </c>
      <c r="H18" s="9">
        <v>8</v>
      </c>
      <c r="I18" s="65">
        <v>8</v>
      </c>
      <c r="J18" s="9"/>
    </row>
    <row r="19" ht="26.5" customHeight="true" spans="1:10">
      <c r="A19" s="17"/>
      <c r="B19" s="22"/>
      <c r="C19" s="23" t="s">
        <v>47</v>
      </c>
      <c r="D19" s="13" t="s">
        <v>48</v>
      </c>
      <c r="E19" s="46"/>
      <c r="F19" s="18" t="s">
        <v>49</v>
      </c>
      <c r="G19" s="18" t="s">
        <v>49</v>
      </c>
      <c r="H19" s="9">
        <v>3</v>
      </c>
      <c r="I19" s="66">
        <v>3</v>
      </c>
      <c r="J19" s="9"/>
    </row>
    <row r="20" ht="38" customHeight="true" spans="1:10">
      <c r="A20" s="17"/>
      <c r="B20" s="22"/>
      <c r="C20" s="23" t="s">
        <v>47</v>
      </c>
      <c r="D20" s="13" t="s">
        <v>50</v>
      </c>
      <c r="E20" s="46"/>
      <c r="F20" s="51" t="s">
        <v>51</v>
      </c>
      <c r="G20" s="52">
        <v>0.95</v>
      </c>
      <c r="H20" s="53">
        <v>3</v>
      </c>
      <c r="I20" s="67">
        <v>3</v>
      </c>
      <c r="J20" s="53"/>
    </row>
    <row r="21" ht="23.5" customHeight="true" spans="1:10">
      <c r="A21" s="17"/>
      <c r="B21" s="22"/>
      <c r="C21" s="23" t="s">
        <v>52</v>
      </c>
      <c r="D21" s="13" t="s">
        <v>53</v>
      </c>
      <c r="E21" s="46"/>
      <c r="F21" s="91" t="s">
        <v>54</v>
      </c>
      <c r="G21" s="51" t="s">
        <v>55</v>
      </c>
      <c r="H21" s="53">
        <v>2</v>
      </c>
      <c r="I21" s="67">
        <v>2</v>
      </c>
      <c r="J21" s="53"/>
    </row>
    <row r="22" ht="42" customHeight="true" spans="1:10">
      <c r="A22" s="17"/>
      <c r="B22" s="20" t="s">
        <v>56</v>
      </c>
      <c r="C22" s="23" t="s">
        <v>57</v>
      </c>
      <c r="D22" s="13" t="s">
        <v>58</v>
      </c>
      <c r="E22" s="46"/>
      <c r="F22" s="51" t="s">
        <v>59</v>
      </c>
      <c r="G22" s="55">
        <v>415.131376</v>
      </c>
      <c r="H22" s="53">
        <v>10</v>
      </c>
      <c r="I22" s="67">
        <v>10</v>
      </c>
      <c r="J22" s="53"/>
    </row>
    <row r="23" ht="36" customHeight="true" spans="1:10">
      <c r="A23" s="24"/>
      <c r="B23" s="25" t="s">
        <v>60</v>
      </c>
      <c r="C23" s="26" t="s">
        <v>61</v>
      </c>
      <c r="D23" s="13" t="s">
        <v>62</v>
      </c>
      <c r="E23" s="46"/>
      <c r="F23" s="51" t="s">
        <v>49</v>
      </c>
      <c r="G23" s="56" t="s">
        <v>49</v>
      </c>
      <c r="H23" s="57">
        <v>15</v>
      </c>
      <c r="I23" s="67">
        <v>15</v>
      </c>
      <c r="J23" s="53"/>
    </row>
    <row r="24" ht="36" customHeight="true" spans="1:10">
      <c r="A24" s="24"/>
      <c r="B24" s="27"/>
      <c r="C24" s="26" t="s">
        <v>63</v>
      </c>
      <c r="D24" s="13" t="s">
        <v>64</v>
      </c>
      <c r="E24" s="46"/>
      <c r="F24" s="51" t="s">
        <v>49</v>
      </c>
      <c r="G24" s="56" t="s">
        <v>49</v>
      </c>
      <c r="H24" s="57">
        <v>15</v>
      </c>
      <c r="I24" s="67">
        <v>15</v>
      </c>
      <c r="J24" s="53"/>
    </row>
    <row r="25" ht="45.5" customHeight="true" spans="1:10">
      <c r="A25" s="24"/>
      <c r="B25" s="28" t="s">
        <v>65</v>
      </c>
      <c r="C25" s="26" t="s">
        <v>66</v>
      </c>
      <c r="D25" s="13" t="s">
        <v>67</v>
      </c>
      <c r="E25" s="46"/>
      <c r="F25" s="56" t="s">
        <v>68</v>
      </c>
      <c r="G25" s="58">
        <v>0.9</v>
      </c>
      <c r="H25" s="57">
        <v>10</v>
      </c>
      <c r="I25" s="68">
        <v>7</v>
      </c>
      <c r="J25" s="53" t="s">
        <v>69</v>
      </c>
    </row>
    <row r="26" ht="24" customHeight="true" spans="1:10">
      <c r="A26" s="29" t="s">
        <v>70</v>
      </c>
      <c r="B26" s="30"/>
      <c r="C26" s="30"/>
      <c r="D26" s="30"/>
      <c r="E26" s="30"/>
      <c r="F26" s="30"/>
      <c r="G26" s="30"/>
      <c r="H26" s="3">
        <f>H8+SUM(H15:H25)</f>
        <v>100</v>
      </c>
      <c r="I26" s="69">
        <f>I25+I24+I23+I22+I21+I20+I19+I18+I17+I16+I15+J8</f>
        <v>96.9266083345357</v>
      </c>
      <c r="J26" s="70"/>
    </row>
    <row r="27" ht="15" customHeight="true" spans="1:10">
      <c r="A27" s="31" t="s">
        <v>71</v>
      </c>
      <c r="B27" s="31"/>
      <c r="C27" s="31"/>
      <c r="D27" s="31"/>
      <c r="E27" s="31"/>
      <c r="F27" s="31"/>
      <c r="G27" s="31"/>
      <c r="H27" s="31"/>
      <c r="I27" s="31"/>
      <c r="J27" s="31"/>
    </row>
    <row r="28" ht="65" customHeight="true" spans="1:10">
      <c r="A28" s="32" t="s">
        <v>72</v>
      </c>
      <c r="B28" s="32"/>
      <c r="C28" s="32"/>
      <c r="D28" s="32"/>
      <c r="E28" s="32"/>
      <c r="F28" s="32"/>
      <c r="G28" s="32"/>
      <c r="H28" s="32"/>
      <c r="I28" s="32"/>
      <c r="J28" s="32"/>
    </row>
    <row r="29" spans="1:10">
      <c r="A29" s="33" t="s">
        <v>73</v>
      </c>
      <c r="B29" s="33"/>
      <c r="C29" s="33"/>
      <c r="D29" s="33"/>
      <c r="E29" s="33"/>
      <c r="F29" s="33"/>
      <c r="G29" s="33"/>
      <c r="H29" s="33"/>
      <c r="I29" s="33"/>
      <c r="J29" s="33"/>
    </row>
    <row r="30" spans="1:10">
      <c r="A30" s="33" t="s">
        <v>74</v>
      </c>
      <c r="B30" s="33"/>
      <c r="C30" s="33"/>
      <c r="D30" s="33"/>
      <c r="E30" s="33"/>
      <c r="F30" s="33"/>
      <c r="G30" s="33"/>
      <c r="H30" s="33"/>
      <c r="I30" s="33"/>
      <c r="J30" s="33"/>
    </row>
    <row r="32" ht="25" customHeight="true" spans="1:10">
      <c r="A32" s="1" t="s">
        <v>1</v>
      </c>
      <c r="B32" s="1"/>
      <c r="C32" s="1"/>
      <c r="D32" s="1"/>
      <c r="E32" s="1"/>
      <c r="F32" s="1"/>
      <c r="G32" s="1"/>
      <c r="H32" s="1"/>
      <c r="I32" s="1"/>
      <c r="J32" s="1"/>
    </row>
    <row r="33" ht="25" customHeight="true" spans="1:10">
      <c r="A33" s="2" t="s">
        <v>2</v>
      </c>
      <c r="B33" s="2"/>
      <c r="C33" s="2"/>
      <c r="D33" s="2"/>
      <c r="E33" s="2"/>
      <c r="F33" s="2"/>
      <c r="G33" s="2"/>
      <c r="H33" s="2"/>
      <c r="I33" s="2"/>
      <c r="J33" s="2"/>
    </row>
    <row r="34" ht="25" customHeight="true" spans="1:10">
      <c r="A34" s="3" t="s">
        <v>3</v>
      </c>
      <c r="B34" s="3"/>
      <c r="C34" s="3"/>
      <c r="D34" s="4" t="s">
        <v>75</v>
      </c>
      <c r="E34" s="4"/>
      <c r="F34" s="4"/>
      <c r="G34" s="4"/>
      <c r="H34" s="4"/>
      <c r="I34" s="4"/>
      <c r="J34" s="4"/>
    </row>
    <row r="35" ht="25" customHeight="true" spans="1:10">
      <c r="A35" s="3" t="s">
        <v>5</v>
      </c>
      <c r="B35" s="3"/>
      <c r="C35" s="3"/>
      <c r="D35" s="4" t="s">
        <v>6</v>
      </c>
      <c r="E35" s="4"/>
      <c r="F35" s="4"/>
      <c r="G35" s="3" t="s">
        <v>7</v>
      </c>
      <c r="H35" s="41" t="s">
        <v>8</v>
      </c>
      <c r="I35" s="41"/>
      <c r="J35" s="41"/>
    </row>
    <row r="36" ht="25" customHeight="true" spans="1:10">
      <c r="A36" s="5" t="s">
        <v>9</v>
      </c>
      <c r="B36" s="5"/>
      <c r="C36" s="5"/>
      <c r="D36" s="6" t="s">
        <v>76</v>
      </c>
      <c r="E36" s="42"/>
      <c r="F36" s="43"/>
      <c r="G36" s="5" t="s">
        <v>11</v>
      </c>
      <c r="H36" s="44">
        <v>65118640</v>
      </c>
      <c r="I36" s="59"/>
      <c r="J36" s="59"/>
    </row>
    <row r="37" ht="25" customHeight="true" spans="1:10">
      <c r="A37" s="7" t="s">
        <v>12</v>
      </c>
      <c r="B37" s="7"/>
      <c r="C37" s="7"/>
      <c r="D37" s="8"/>
      <c r="E37" s="7" t="s">
        <v>13</v>
      </c>
      <c r="F37" s="7" t="s">
        <v>14</v>
      </c>
      <c r="G37" s="7" t="s">
        <v>15</v>
      </c>
      <c r="H37" s="7" t="s">
        <v>16</v>
      </c>
      <c r="I37" s="7" t="s">
        <v>17</v>
      </c>
      <c r="J37" s="60" t="s">
        <v>18</v>
      </c>
    </row>
    <row r="38" ht="25" customHeight="true" spans="1:10">
      <c r="A38" s="9"/>
      <c r="B38" s="9"/>
      <c r="C38" s="9"/>
      <c r="D38" s="10" t="s">
        <v>19</v>
      </c>
      <c r="E38" s="45">
        <v>921.3</v>
      </c>
      <c r="F38" s="45">
        <v>894.3</v>
      </c>
      <c r="G38" s="45">
        <v>878.611776</v>
      </c>
      <c r="H38" s="18">
        <v>10</v>
      </c>
      <c r="I38" s="61">
        <f>G38/F38</f>
        <v>0.982457537739014</v>
      </c>
      <c r="J38" s="62">
        <f>G38/F38*H38</f>
        <v>9.82457537739014</v>
      </c>
    </row>
    <row r="39" ht="25" customHeight="true" spans="1:10">
      <c r="A39" s="9"/>
      <c r="B39" s="9"/>
      <c r="C39" s="9"/>
      <c r="D39" s="11" t="s">
        <v>20</v>
      </c>
      <c r="E39" s="45">
        <v>921.3</v>
      </c>
      <c r="F39" s="45">
        <v>894.3</v>
      </c>
      <c r="G39" s="45">
        <v>878.611776</v>
      </c>
      <c r="H39" s="9"/>
      <c r="I39" s="61">
        <f>G39/F39</f>
        <v>0.982457537739014</v>
      </c>
      <c r="J39" s="62"/>
    </row>
    <row r="40" ht="25" customHeight="true" spans="1:10">
      <c r="A40" s="9"/>
      <c r="B40" s="9"/>
      <c r="C40" s="9"/>
      <c r="D40" s="11" t="s">
        <v>21</v>
      </c>
      <c r="E40" s="45"/>
      <c r="F40" s="45"/>
      <c r="G40" s="45"/>
      <c r="H40" s="9"/>
      <c r="I40" s="61"/>
      <c r="J40" s="9"/>
    </row>
    <row r="41" ht="25" customHeight="true" spans="1:10">
      <c r="A41" s="9"/>
      <c r="B41" s="9"/>
      <c r="C41" s="9"/>
      <c r="D41" s="11" t="s">
        <v>22</v>
      </c>
      <c r="E41" s="45"/>
      <c r="F41" s="45"/>
      <c r="G41" s="45"/>
      <c r="H41" s="9"/>
      <c r="I41" s="18"/>
      <c r="J41" s="9" t="s">
        <v>23</v>
      </c>
    </row>
    <row r="42" ht="25" customHeight="true" spans="1:10">
      <c r="A42" s="12" t="s">
        <v>24</v>
      </c>
      <c r="B42" s="13" t="s">
        <v>25</v>
      </c>
      <c r="C42" s="14"/>
      <c r="D42" s="14"/>
      <c r="E42" s="14"/>
      <c r="F42" s="46"/>
      <c r="G42" s="47" t="s">
        <v>26</v>
      </c>
      <c r="H42" s="48"/>
      <c r="I42" s="48"/>
      <c r="J42" s="63"/>
    </row>
    <row r="43" ht="25" customHeight="true" spans="1:10">
      <c r="A43" s="15"/>
      <c r="B43" s="16" t="s">
        <v>77</v>
      </c>
      <c r="C43" s="16"/>
      <c r="D43" s="16"/>
      <c r="E43" s="16"/>
      <c r="F43" s="16"/>
      <c r="G43" s="49" t="s">
        <v>78</v>
      </c>
      <c r="H43" s="49"/>
      <c r="I43" s="49"/>
      <c r="J43" s="49"/>
    </row>
    <row r="44" ht="25" customHeight="true" spans="1:10">
      <c r="A44" s="34" t="s">
        <v>29</v>
      </c>
      <c r="B44" s="9" t="s">
        <v>30</v>
      </c>
      <c r="C44" s="18" t="s">
        <v>31</v>
      </c>
      <c r="D44" s="19" t="s">
        <v>32</v>
      </c>
      <c r="E44" s="50"/>
      <c r="F44" s="18" t="s">
        <v>33</v>
      </c>
      <c r="G44" s="9" t="s">
        <v>34</v>
      </c>
      <c r="H44" s="9" t="s">
        <v>16</v>
      </c>
      <c r="I44" s="9" t="s">
        <v>18</v>
      </c>
      <c r="J44" s="9" t="s">
        <v>35</v>
      </c>
    </row>
    <row r="45" ht="25" customHeight="true" spans="1:10">
      <c r="A45" s="35"/>
      <c r="B45" s="36" t="s">
        <v>36</v>
      </c>
      <c r="C45" s="37" t="s">
        <v>37</v>
      </c>
      <c r="D45" s="13" t="s">
        <v>79</v>
      </c>
      <c r="E45" s="46"/>
      <c r="F45" s="18" t="s">
        <v>80</v>
      </c>
      <c r="G45" s="51" t="s">
        <v>81</v>
      </c>
      <c r="H45" s="9">
        <v>8</v>
      </c>
      <c r="I45" s="9">
        <v>8</v>
      </c>
      <c r="J45" s="9"/>
    </row>
    <row r="46" ht="25" customHeight="true" spans="1:10">
      <c r="A46" s="35"/>
      <c r="B46" s="28"/>
      <c r="C46" s="37" t="s">
        <v>37</v>
      </c>
      <c r="D46" s="13" t="s">
        <v>82</v>
      </c>
      <c r="E46" s="46"/>
      <c r="F46" s="18" t="s">
        <v>83</v>
      </c>
      <c r="G46" s="51" t="s">
        <v>84</v>
      </c>
      <c r="H46" s="9">
        <v>8</v>
      </c>
      <c r="I46" s="9">
        <v>8</v>
      </c>
      <c r="J46" s="9"/>
    </row>
    <row r="47" ht="25" customHeight="true" spans="1:10">
      <c r="A47" s="35"/>
      <c r="B47" s="28"/>
      <c r="C47" s="37" t="s">
        <v>37</v>
      </c>
      <c r="D47" s="13" t="s">
        <v>85</v>
      </c>
      <c r="E47" s="46"/>
      <c r="F47" s="18" t="s">
        <v>86</v>
      </c>
      <c r="G47" s="52">
        <v>0.99</v>
      </c>
      <c r="H47" s="9">
        <v>8</v>
      </c>
      <c r="I47" s="9">
        <v>8</v>
      </c>
      <c r="J47" s="9"/>
    </row>
    <row r="48" ht="25" customHeight="true" spans="1:10">
      <c r="A48" s="35"/>
      <c r="B48" s="28"/>
      <c r="C48" s="37" t="s">
        <v>37</v>
      </c>
      <c r="D48" s="13" t="s">
        <v>87</v>
      </c>
      <c r="E48" s="46"/>
      <c r="F48" s="18" t="s">
        <v>83</v>
      </c>
      <c r="G48" s="51" t="s">
        <v>84</v>
      </c>
      <c r="H48" s="9">
        <v>8</v>
      </c>
      <c r="I48" s="9">
        <v>8</v>
      </c>
      <c r="J48" s="9"/>
    </row>
    <row r="49" ht="25" customHeight="true" spans="1:10">
      <c r="A49" s="35"/>
      <c r="B49" s="28"/>
      <c r="C49" s="38" t="s">
        <v>52</v>
      </c>
      <c r="D49" s="13" t="s">
        <v>88</v>
      </c>
      <c r="E49" s="46"/>
      <c r="F49" s="18" t="s">
        <v>83</v>
      </c>
      <c r="G49" s="51" t="s">
        <v>84</v>
      </c>
      <c r="H49" s="9">
        <v>8</v>
      </c>
      <c r="I49" s="9">
        <v>8</v>
      </c>
      <c r="J49" s="9"/>
    </row>
    <row r="50" ht="25" customHeight="true" spans="1:10">
      <c r="A50" s="35"/>
      <c r="B50" s="28" t="s">
        <v>56</v>
      </c>
      <c r="C50" s="38" t="s">
        <v>57</v>
      </c>
      <c r="D50" s="13" t="s">
        <v>89</v>
      </c>
      <c r="E50" s="46"/>
      <c r="F50" s="51" t="s">
        <v>90</v>
      </c>
      <c r="G50" s="51" t="s">
        <v>91</v>
      </c>
      <c r="H50" s="9">
        <v>10</v>
      </c>
      <c r="I50" s="9">
        <v>10</v>
      </c>
      <c r="J50" s="9"/>
    </row>
    <row r="51" ht="25" customHeight="true" spans="1:10">
      <c r="A51" s="35"/>
      <c r="B51" s="28" t="s">
        <v>60</v>
      </c>
      <c r="C51" s="39" t="s">
        <v>63</v>
      </c>
      <c r="D51" s="13" t="s">
        <v>92</v>
      </c>
      <c r="E51" s="46"/>
      <c r="F51" s="18" t="s">
        <v>49</v>
      </c>
      <c r="G51" s="51" t="s">
        <v>49</v>
      </c>
      <c r="H51" s="46">
        <v>30</v>
      </c>
      <c r="I51" s="46">
        <v>30</v>
      </c>
      <c r="J51" s="9"/>
    </row>
    <row r="52" ht="25" customHeight="true" spans="1:10">
      <c r="A52" s="40"/>
      <c r="B52" s="28" t="s">
        <v>65</v>
      </c>
      <c r="C52" s="26" t="s">
        <v>66</v>
      </c>
      <c r="D52" s="13" t="s">
        <v>93</v>
      </c>
      <c r="E52" s="46"/>
      <c r="F52" s="3" t="s">
        <v>94</v>
      </c>
      <c r="G52" s="58">
        <v>0.99</v>
      </c>
      <c r="H52" s="46">
        <v>10</v>
      </c>
      <c r="I52" s="46">
        <v>10</v>
      </c>
      <c r="J52" s="9"/>
    </row>
    <row r="53" ht="25" customHeight="true" spans="1:10">
      <c r="A53" s="29" t="s">
        <v>70</v>
      </c>
      <c r="B53" s="30"/>
      <c r="C53" s="30"/>
      <c r="D53" s="30"/>
      <c r="E53" s="30"/>
      <c r="F53" s="30"/>
      <c r="G53" s="30"/>
      <c r="H53" s="3">
        <f>H38+SUM(H45:H52)</f>
        <v>100</v>
      </c>
      <c r="I53" s="69">
        <f>J38+SUM(I45:I52)</f>
        <v>99.8245753773901</v>
      </c>
      <c r="J53" s="70"/>
    </row>
    <row r="54" ht="25" customHeight="true" spans="1:10">
      <c r="A54" s="31" t="s">
        <v>71</v>
      </c>
      <c r="B54" s="31"/>
      <c r="C54" s="31"/>
      <c r="D54" s="31"/>
      <c r="E54" s="31"/>
      <c r="F54" s="31"/>
      <c r="G54" s="31"/>
      <c r="H54" s="31"/>
      <c r="I54" s="31"/>
      <c r="J54" s="31"/>
    </row>
    <row r="55" ht="50" customHeight="true" spans="1:10">
      <c r="A55" s="32" t="s">
        <v>72</v>
      </c>
      <c r="B55" s="32"/>
      <c r="C55" s="32"/>
      <c r="D55" s="32"/>
      <c r="E55" s="32"/>
      <c r="F55" s="32"/>
      <c r="G55" s="32"/>
      <c r="H55" s="32"/>
      <c r="I55" s="32"/>
      <c r="J55" s="32"/>
    </row>
    <row r="56" ht="25" customHeight="true" spans="1:10">
      <c r="A56" s="33" t="s">
        <v>73</v>
      </c>
      <c r="B56" s="33"/>
      <c r="C56" s="33"/>
      <c r="D56" s="33"/>
      <c r="E56" s="33"/>
      <c r="F56" s="33"/>
      <c r="G56" s="33"/>
      <c r="H56" s="33"/>
      <c r="I56" s="33"/>
      <c r="J56" s="33"/>
    </row>
    <row r="57" ht="25" customHeight="true" spans="1:10">
      <c r="A57" s="33" t="s">
        <v>74</v>
      </c>
      <c r="B57" s="33"/>
      <c r="C57" s="33"/>
      <c r="D57" s="33"/>
      <c r="E57" s="33"/>
      <c r="F57" s="33"/>
      <c r="G57" s="33"/>
      <c r="H57" s="33"/>
      <c r="I57" s="33"/>
      <c r="J57" s="33"/>
    </row>
    <row r="59" ht="20.25" spans="1:10">
      <c r="A59" s="1" t="s">
        <v>1</v>
      </c>
      <c r="B59" s="1"/>
      <c r="C59" s="1"/>
      <c r="D59" s="1"/>
      <c r="E59" s="1"/>
      <c r="F59" s="1"/>
      <c r="G59" s="1"/>
      <c r="H59" s="1"/>
      <c r="I59" s="1"/>
      <c r="J59" s="1"/>
    </row>
    <row r="60" spans="1:10">
      <c r="A60" s="2" t="s">
        <v>2</v>
      </c>
      <c r="B60" s="2"/>
      <c r="C60" s="2"/>
      <c r="D60" s="2"/>
      <c r="E60" s="2"/>
      <c r="F60" s="2"/>
      <c r="G60" s="2"/>
      <c r="H60" s="2"/>
      <c r="I60" s="2"/>
      <c r="J60" s="2"/>
    </row>
    <row r="61" ht="22" customHeight="true" spans="1:10">
      <c r="A61" s="3" t="s">
        <v>3</v>
      </c>
      <c r="B61" s="3"/>
      <c r="C61" s="3"/>
      <c r="D61" s="4" t="s">
        <v>95</v>
      </c>
      <c r="E61" s="4"/>
      <c r="F61" s="4"/>
      <c r="G61" s="4"/>
      <c r="H61" s="4"/>
      <c r="I61" s="4"/>
      <c r="J61" s="4"/>
    </row>
    <row r="62" ht="22" customHeight="true" spans="1:10">
      <c r="A62" s="3" t="s">
        <v>5</v>
      </c>
      <c r="B62" s="3"/>
      <c r="C62" s="3"/>
      <c r="D62" s="4" t="s">
        <v>6</v>
      </c>
      <c r="E62" s="4"/>
      <c r="F62" s="4"/>
      <c r="G62" s="3" t="s">
        <v>7</v>
      </c>
      <c r="H62" s="41" t="s">
        <v>8</v>
      </c>
      <c r="I62" s="41"/>
      <c r="J62" s="41"/>
    </row>
    <row r="63" ht="22" customHeight="true" spans="1:10">
      <c r="A63" s="5" t="s">
        <v>9</v>
      </c>
      <c r="B63" s="5"/>
      <c r="C63" s="5"/>
      <c r="D63" s="6" t="s">
        <v>96</v>
      </c>
      <c r="E63" s="42"/>
      <c r="F63" s="43"/>
      <c r="G63" s="5" t="s">
        <v>11</v>
      </c>
      <c r="H63" s="44">
        <v>65118630</v>
      </c>
      <c r="I63" s="59"/>
      <c r="J63" s="59"/>
    </row>
    <row r="64" ht="22" customHeight="true" spans="1:10">
      <c r="A64" s="7" t="s">
        <v>12</v>
      </c>
      <c r="B64" s="7"/>
      <c r="C64" s="7"/>
      <c r="D64" s="8"/>
      <c r="E64" s="7" t="s">
        <v>13</v>
      </c>
      <c r="F64" s="7" t="s">
        <v>14</v>
      </c>
      <c r="G64" s="7" t="s">
        <v>15</v>
      </c>
      <c r="H64" s="7" t="s">
        <v>16</v>
      </c>
      <c r="I64" s="7" t="s">
        <v>17</v>
      </c>
      <c r="J64" s="60" t="s">
        <v>18</v>
      </c>
    </row>
    <row r="65" ht="22" customHeight="true" spans="1:10">
      <c r="A65" s="9"/>
      <c r="B65" s="9"/>
      <c r="C65" s="9"/>
      <c r="D65" s="10" t="s">
        <v>19</v>
      </c>
      <c r="E65" s="45">
        <v>404.036395</v>
      </c>
      <c r="F65" s="45">
        <v>429.156685</v>
      </c>
      <c r="G65" s="45">
        <v>422.143768</v>
      </c>
      <c r="H65" s="18">
        <v>10</v>
      </c>
      <c r="I65" s="61">
        <f t="shared" ref="I65:I67" si="1">G65/F65</f>
        <v>0.983658842457505</v>
      </c>
      <c r="J65" s="62">
        <f>G65/F65*H65</f>
        <v>9.83658842457505</v>
      </c>
    </row>
    <row r="66" ht="22" customHeight="true" spans="1:10">
      <c r="A66" s="9"/>
      <c r="B66" s="9"/>
      <c r="C66" s="9"/>
      <c r="D66" s="11" t="s">
        <v>20</v>
      </c>
      <c r="E66" s="75">
        <v>178.9</v>
      </c>
      <c r="F66" s="45">
        <v>204.02029</v>
      </c>
      <c r="G66" s="45">
        <v>197.007373</v>
      </c>
      <c r="H66" s="9"/>
      <c r="I66" s="61">
        <f t="shared" si="1"/>
        <v>0.965626374710084</v>
      </c>
      <c r="J66" s="62"/>
    </row>
    <row r="67" ht="22" customHeight="true" spans="1:10">
      <c r="A67" s="9"/>
      <c r="B67" s="9"/>
      <c r="C67" s="9"/>
      <c r="D67" s="11" t="s">
        <v>21</v>
      </c>
      <c r="E67" s="45">
        <v>225.136395</v>
      </c>
      <c r="F67" s="45">
        <v>225.136395</v>
      </c>
      <c r="G67" s="45">
        <v>225.136395</v>
      </c>
      <c r="H67" s="9"/>
      <c r="I67" s="61">
        <f t="shared" si="1"/>
        <v>1</v>
      </c>
      <c r="J67" s="9"/>
    </row>
    <row r="68" ht="22" customHeight="true" spans="1:10">
      <c r="A68" s="9"/>
      <c r="B68" s="9"/>
      <c r="C68" s="9"/>
      <c r="D68" s="11" t="s">
        <v>22</v>
      </c>
      <c r="E68" s="45"/>
      <c r="F68" s="45"/>
      <c r="G68" s="45"/>
      <c r="H68" s="9"/>
      <c r="I68" s="18"/>
      <c r="J68" s="9" t="s">
        <v>23</v>
      </c>
    </row>
    <row r="69" ht="22" customHeight="true" spans="1:10">
      <c r="A69" s="12" t="s">
        <v>24</v>
      </c>
      <c r="B69" s="13" t="s">
        <v>25</v>
      </c>
      <c r="C69" s="14"/>
      <c r="D69" s="14"/>
      <c r="E69" s="14"/>
      <c r="F69" s="46"/>
      <c r="G69" s="47" t="s">
        <v>26</v>
      </c>
      <c r="H69" s="48"/>
      <c r="I69" s="48"/>
      <c r="J69" s="63"/>
    </row>
    <row r="70" ht="74" customHeight="true" spans="1:10">
      <c r="A70" s="15"/>
      <c r="B70" s="16" t="s">
        <v>97</v>
      </c>
      <c r="C70" s="16"/>
      <c r="D70" s="16"/>
      <c r="E70" s="16"/>
      <c r="F70" s="16"/>
      <c r="G70" s="16" t="s">
        <v>98</v>
      </c>
      <c r="H70" s="16"/>
      <c r="I70" s="16"/>
      <c r="J70" s="16"/>
    </row>
    <row r="71" ht="22" customHeight="true" spans="1:10">
      <c r="A71" s="17" t="s">
        <v>29</v>
      </c>
      <c r="B71" s="9" t="s">
        <v>30</v>
      </c>
      <c r="C71" s="18" t="s">
        <v>31</v>
      </c>
      <c r="D71" s="19" t="s">
        <v>32</v>
      </c>
      <c r="E71" s="50"/>
      <c r="F71" s="18" t="s">
        <v>33</v>
      </c>
      <c r="G71" s="9" t="s">
        <v>34</v>
      </c>
      <c r="H71" s="9" t="s">
        <v>16</v>
      </c>
      <c r="I71" s="9" t="s">
        <v>18</v>
      </c>
      <c r="J71" s="9" t="s">
        <v>35</v>
      </c>
    </row>
    <row r="72" ht="22" customHeight="true" spans="1:10">
      <c r="A72" s="17"/>
      <c r="B72" s="20" t="s">
        <v>36</v>
      </c>
      <c r="C72" s="21" t="s">
        <v>37</v>
      </c>
      <c r="D72" s="13" t="s">
        <v>99</v>
      </c>
      <c r="E72" s="46"/>
      <c r="F72" s="90" t="s">
        <v>100</v>
      </c>
      <c r="G72" s="18" t="s">
        <v>101</v>
      </c>
      <c r="H72" s="9">
        <v>10</v>
      </c>
      <c r="I72" s="64">
        <v>10</v>
      </c>
      <c r="J72" s="9"/>
    </row>
    <row r="73" ht="22" customHeight="true" spans="1:10">
      <c r="A73" s="17"/>
      <c r="B73" s="22"/>
      <c r="C73" s="21" t="s">
        <v>37</v>
      </c>
      <c r="D73" s="13" t="s">
        <v>102</v>
      </c>
      <c r="E73" s="46"/>
      <c r="F73" s="18" t="s">
        <v>103</v>
      </c>
      <c r="G73" s="18" t="s">
        <v>104</v>
      </c>
      <c r="H73" s="9">
        <v>10</v>
      </c>
      <c r="I73" s="65">
        <v>10</v>
      </c>
      <c r="J73" s="9"/>
    </row>
    <row r="74" ht="22" customHeight="true" spans="1:10">
      <c r="A74" s="17"/>
      <c r="B74" s="22"/>
      <c r="C74" s="21" t="s">
        <v>47</v>
      </c>
      <c r="D74" s="13" t="s">
        <v>105</v>
      </c>
      <c r="E74" s="46"/>
      <c r="F74" s="92" t="s">
        <v>106</v>
      </c>
      <c r="G74" s="76">
        <v>1</v>
      </c>
      <c r="H74" s="9">
        <v>10</v>
      </c>
      <c r="I74" s="65">
        <v>10</v>
      </c>
      <c r="J74" s="9"/>
    </row>
    <row r="75" ht="22" customHeight="true" spans="1:10">
      <c r="A75" s="17"/>
      <c r="B75" s="22"/>
      <c r="C75" s="23" t="s">
        <v>52</v>
      </c>
      <c r="D75" s="13" t="s">
        <v>53</v>
      </c>
      <c r="E75" s="46"/>
      <c r="F75" s="90" t="s">
        <v>54</v>
      </c>
      <c r="G75" s="77" t="s">
        <v>55</v>
      </c>
      <c r="H75" s="46">
        <v>10</v>
      </c>
      <c r="I75" s="83">
        <v>10</v>
      </c>
      <c r="J75" s="9"/>
    </row>
    <row r="76" ht="22" customHeight="true" spans="1:10">
      <c r="A76" s="24"/>
      <c r="B76" s="28" t="s">
        <v>56</v>
      </c>
      <c r="C76" s="71" t="s">
        <v>57</v>
      </c>
      <c r="D76" s="13" t="s">
        <v>107</v>
      </c>
      <c r="E76" s="46"/>
      <c r="F76" s="51" t="s">
        <v>108</v>
      </c>
      <c r="G76" s="78">
        <v>422.143768</v>
      </c>
      <c r="H76" s="46">
        <v>10</v>
      </c>
      <c r="I76" s="84">
        <v>10</v>
      </c>
      <c r="J76" s="9"/>
    </row>
    <row r="77" ht="22" customHeight="true" spans="1:10">
      <c r="A77" s="24"/>
      <c r="B77" s="28" t="s">
        <v>60</v>
      </c>
      <c r="C77" s="71" t="s">
        <v>61</v>
      </c>
      <c r="D77" s="13" t="s">
        <v>109</v>
      </c>
      <c r="E77" s="46"/>
      <c r="F77" s="18" t="s">
        <v>49</v>
      </c>
      <c r="G77" s="78" t="s">
        <v>49</v>
      </c>
      <c r="H77" s="46">
        <v>15</v>
      </c>
      <c r="I77" s="85">
        <v>15</v>
      </c>
      <c r="J77" s="9"/>
    </row>
    <row r="78" ht="22" customHeight="true" spans="1:10">
      <c r="A78" s="24"/>
      <c r="B78" s="28"/>
      <c r="C78" s="71" t="s">
        <v>63</v>
      </c>
      <c r="D78" s="13" t="s">
        <v>110</v>
      </c>
      <c r="E78" s="46"/>
      <c r="F78" s="18" t="s">
        <v>49</v>
      </c>
      <c r="G78" s="3" t="s">
        <v>49</v>
      </c>
      <c r="H78" s="46">
        <v>15</v>
      </c>
      <c r="I78" s="85">
        <v>15</v>
      </c>
      <c r="J78" s="9"/>
    </row>
    <row r="79" ht="22" customHeight="true" spans="1:10">
      <c r="A79" s="24"/>
      <c r="B79" s="28" t="s">
        <v>65</v>
      </c>
      <c r="C79" s="26" t="s">
        <v>66</v>
      </c>
      <c r="D79" s="13" t="s">
        <v>93</v>
      </c>
      <c r="E79" s="46"/>
      <c r="F79" s="3" t="s">
        <v>51</v>
      </c>
      <c r="G79" s="58">
        <v>0.95</v>
      </c>
      <c r="H79" s="57">
        <v>10</v>
      </c>
      <c r="I79" s="68">
        <v>7</v>
      </c>
      <c r="J79" s="53" t="s">
        <v>111</v>
      </c>
    </row>
    <row r="80" ht="22" customHeight="true" spans="1:10">
      <c r="A80" s="29" t="s">
        <v>70</v>
      </c>
      <c r="B80" s="30"/>
      <c r="C80" s="30"/>
      <c r="D80" s="30"/>
      <c r="E80" s="30"/>
      <c r="F80" s="30"/>
      <c r="G80" s="30"/>
      <c r="H80" s="3">
        <f>H65+SUM(H72:H79)</f>
        <v>100</v>
      </c>
      <c r="I80" s="69">
        <f>I72+I73+I74+I75+I76+I77+I78+I79+J65</f>
        <v>96.8365884245751</v>
      </c>
      <c r="J80" s="70"/>
    </row>
    <row r="81" ht="22" customHeight="true" spans="1:10">
      <c r="A81" s="31" t="s">
        <v>71</v>
      </c>
      <c r="B81" s="31"/>
      <c r="C81" s="31"/>
      <c r="D81" s="31"/>
      <c r="E81" s="31"/>
      <c r="F81" s="31"/>
      <c r="G81" s="31"/>
      <c r="H81" s="31"/>
      <c r="I81" s="31"/>
      <c r="J81" s="31"/>
    </row>
    <row r="82" ht="66" customHeight="true" spans="1:10">
      <c r="A82" s="32" t="s">
        <v>72</v>
      </c>
      <c r="B82" s="32"/>
      <c r="C82" s="32"/>
      <c r="D82" s="32"/>
      <c r="E82" s="32"/>
      <c r="F82" s="32"/>
      <c r="G82" s="32"/>
      <c r="H82" s="32"/>
      <c r="I82" s="32"/>
      <c r="J82" s="32"/>
    </row>
    <row r="83" ht="22" customHeight="true" spans="1:10">
      <c r="A83" s="33" t="s">
        <v>73</v>
      </c>
      <c r="B83" s="33"/>
      <c r="C83" s="33"/>
      <c r="D83" s="33"/>
      <c r="E83" s="33"/>
      <c r="F83" s="33"/>
      <c r="G83" s="33"/>
      <c r="H83" s="33"/>
      <c r="I83" s="33"/>
      <c r="J83" s="33"/>
    </row>
    <row r="84" ht="22" customHeight="true" spans="1:10">
      <c r="A84" s="33" t="s">
        <v>74</v>
      </c>
      <c r="B84" s="33"/>
      <c r="C84" s="33"/>
      <c r="D84" s="33"/>
      <c r="E84" s="33"/>
      <c r="F84" s="33"/>
      <c r="G84" s="33"/>
      <c r="H84" s="33"/>
      <c r="I84" s="33"/>
      <c r="J84" s="33"/>
    </row>
    <row r="86" ht="20.25" spans="1:10">
      <c r="A86" s="1" t="s">
        <v>1</v>
      </c>
      <c r="B86" s="1"/>
      <c r="C86" s="1"/>
      <c r="D86" s="1"/>
      <c r="E86" s="1"/>
      <c r="F86" s="1"/>
      <c r="G86" s="1"/>
      <c r="H86" s="1"/>
      <c r="I86" s="1"/>
      <c r="J86" s="1"/>
    </row>
    <row r="87" spans="1:10">
      <c r="A87" s="2" t="s">
        <v>2</v>
      </c>
      <c r="B87" s="2"/>
      <c r="C87" s="2"/>
      <c r="D87" s="2"/>
      <c r="E87" s="2"/>
      <c r="F87" s="2"/>
      <c r="G87" s="2"/>
      <c r="H87" s="2"/>
      <c r="I87" s="2"/>
      <c r="J87" s="2"/>
    </row>
    <row r="88" ht="25" customHeight="true" spans="1:10">
      <c r="A88" s="3" t="s">
        <v>3</v>
      </c>
      <c r="B88" s="3"/>
      <c r="C88" s="3"/>
      <c r="D88" s="4" t="s">
        <v>112</v>
      </c>
      <c r="E88" s="4"/>
      <c r="F88" s="4"/>
      <c r="G88" s="4"/>
      <c r="H88" s="4"/>
      <c r="I88" s="4"/>
      <c r="J88" s="4"/>
    </row>
    <row r="89" ht="25" customHeight="true" spans="1:10">
      <c r="A89" s="3" t="s">
        <v>5</v>
      </c>
      <c r="B89" s="3"/>
      <c r="C89" s="3"/>
      <c r="D89" s="4" t="s">
        <v>6</v>
      </c>
      <c r="E89" s="4"/>
      <c r="F89" s="4"/>
      <c r="G89" s="3" t="s">
        <v>7</v>
      </c>
      <c r="H89" s="41" t="s">
        <v>8</v>
      </c>
      <c r="I89" s="41"/>
      <c r="J89" s="41"/>
    </row>
    <row r="90" ht="25" customHeight="true" spans="1:10">
      <c r="A90" s="5" t="s">
        <v>9</v>
      </c>
      <c r="B90" s="5"/>
      <c r="C90" s="5"/>
      <c r="D90" s="6" t="s">
        <v>10</v>
      </c>
      <c r="E90" s="42"/>
      <c r="F90" s="43"/>
      <c r="G90" s="5" t="s">
        <v>11</v>
      </c>
      <c r="H90" s="44">
        <v>65118629</v>
      </c>
      <c r="I90" s="59"/>
      <c r="J90" s="59"/>
    </row>
    <row r="91" ht="25" customHeight="true" spans="1:10">
      <c r="A91" s="7" t="s">
        <v>12</v>
      </c>
      <c r="B91" s="7"/>
      <c r="C91" s="7"/>
      <c r="D91" s="8"/>
      <c r="E91" s="7" t="s">
        <v>13</v>
      </c>
      <c r="F91" s="7" t="s">
        <v>14</v>
      </c>
      <c r="G91" s="7" t="s">
        <v>15</v>
      </c>
      <c r="H91" s="7" t="s">
        <v>16</v>
      </c>
      <c r="I91" s="7" t="s">
        <v>17</v>
      </c>
      <c r="J91" s="60" t="s">
        <v>18</v>
      </c>
    </row>
    <row r="92" ht="25" customHeight="true" spans="1:10">
      <c r="A92" s="9"/>
      <c r="B92" s="9"/>
      <c r="C92" s="9"/>
      <c r="D92" s="10" t="s">
        <v>19</v>
      </c>
      <c r="E92" s="45">
        <f t="shared" ref="E92:G92" si="2">E93+E94+E95</f>
        <v>375</v>
      </c>
      <c r="F92" s="45">
        <f t="shared" si="2"/>
        <v>375</v>
      </c>
      <c r="G92" s="45">
        <f t="shared" si="2"/>
        <v>343.580184</v>
      </c>
      <c r="H92" s="18">
        <v>10</v>
      </c>
      <c r="I92" s="61">
        <f t="shared" ref="I92:I95" si="3">G92/F92</f>
        <v>0.916213824</v>
      </c>
      <c r="J92" s="62">
        <f>G92/F92*H92</f>
        <v>9.16213824</v>
      </c>
    </row>
    <row r="93" ht="25" customHeight="true" spans="1:10">
      <c r="A93" s="9"/>
      <c r="B93" s="9"/>
      <c r="C93" s="9"/>
      <c r="D93" s="11" t="s">
        <v>20</v>
      </c>
      <c r="E93" s="45">
        <v>325</v>
      </c>
      <c r="F93" s="45">
        <v>325</v>
      </c>
      <c r="G93" s="45">
        <v>293.580184</v>
      </c>
      <c r="H93" s="9"/>
      <c r="I93" s="61">
        <f t="shared" si="3"/>
        <v>0.903323643076923</v>
      </c>
      <c r="J93" s="62"/>
    </row>
    <row r="94" ht="25" customHeight="true" spans="1:10">
      <c r="A94" s="9"/>
      <c r="B94" s="9"/>
      <c r="C94" s="9"/>
      <c r="D94" s="11" t="s">
        <v>21</v>
      </c>
      <c r="E94" s="45"/>
      <c r="F94" s="45"/>
      <c r="G94" s="45"/>
      <c r="H94" s="9"/>
      <c r="I94" s="61"/>
      <c r="J94" s="9"/>
    </row>
    <row r="95" ht="25" customHeight="true" spans="1:10">
      <c r="A95" s="9"/>
      <c r="B95" s="9"/>
      <c r="C95" s="9"/>
      <c r="D95" s="11" t="s">
        <v>22</v>
      </c>
      <c r="E95" s="75">
        <v>50</v>
      </c>
      <c r="F95" s="75">
        <v>50</v>
      </c>
      <c r="G95" s="75">
        <v>50</v>
      </c>
      <c r="H95" s="53"/>
      <c r="I95" s="86">
        <f t="shared" si="3"/>
        <v>1</v>
      </c>
      <c r="J95" s="62"/>
    </row>
    <row r="96" ht="25" customHeight="true" spans="1:10">
      <c r="A96" s="12" t="s">
        <v>24</v>
      </c>
      <c r="B96" s="13" t="s">
        <v>25</v>
      </c>
      <c r="C96" s="14"/>
      <c r="D96" s="14"/>
      <c r="E96" s="14"/>
      <c r="F96" s="46"/>
      <c r="G96" s="47" t="s">
        <v>26</v>
      </c>
      <c r="H96" s="48"/>
      <c r="I96" s="48"/>
      <c r="J96" s="63"/>
    </row>
    <row r="97" ht="51" customHeight="true" spans="1:10">
      <c r="A97" s="15"/>
      <c r="B97" s="16" t="s">
        <v>113</v>
      </c>
      <c r="C97" s="16"/>
      <c r="D97" s="16"/>
      <c r="E97" s="16"/>
      <c r="F97" s="16"/>
      <c r="G97" s="16" t="s">
        <v>114</v>
      </c>
      <c r="H97" s="16"/>
      <c r="I97" s="16"/>
      <c r="J97" s="16"/>
    </row>
    <row r="98" ht="39" customHeight="true" spans="1:10">
      <c r="A98" s="72" t="s">
        <v>29</v>
      </c>
      <c r="B98" s="73" t="s">
        <v>30</v>
      </c>
      <c r="C98" s="50" t="s">
        <v>31</v>
      </c>
      <c r="D98" s="19" t="s">
        <v>32</v>
      </c>
      <c r="E98" s="50"/>
      <c r="F98" s="18" t="s">
        <v>33</v>
      </c>
      <c r="G98" s="9" t="s">
        <v>34</v>
      </c>
      <c r="H98" s="9" t="s">
        <v>16</v>
      </c>
      <c r="I98" s="9" t="s">
        <v>18</v>
      </c>
      <c r="J98" s="9" t="s">
        <v>35</v>
      </c>
    </row>
    <row r="99" ht="25" customHeight="true" spans="1:10">
      <c r="A99" s="74"/>
      <c r="B99" s="28" t="s">
        <v>36</v>
      </c>
      <c r="C99" s="37" t="s">
        <v>37</v>
      </c>
      <c r="D99" s="13" t="s">
        <v>115</v>
      </c>
      <c r="E99" s="46"/>
      <c r="F99" s="18" t="s">
        <v>116</v>
      </c>
      <c r="G99" s="18" t="s">
        <v>117</v>
      </c>
      <c r="H99" s="9">
        <v>8</v>
      </c>
      <c r="I99" s="64">
        <v>8</v>
      </c>
      <c r="J99" s="9"/>
    </row>
    <row r="100" ht="38" customHeight="true" spans="1:10">
      <c r="A100" s="74"/>
      <c r="B100" s="28"/>
      <c r="C100" s="37" t="s">
        <v>37</v>
      </c>
      <c r="D100" s="13" t="s">
        <v>118</v>
      </c>
      <c r="E100" s="46"/>
      <c r="F100" s="18" t="s">
        <v>119</v>
      </c>
      <c r="G100" s="18" t="s">
        <v>120</v>
      </c>
      <c r="H100" s="9">
        <v>8</v>
      </c>
      <c r="I100" s="65">
        <v>8</v>
      </c>
      <c r="J100" s="9"/>
    </row>
    <row r="101" ht="25" customHeight="true" spans="1:10">
      <c r="A101" s="74"/>
      <c r="B101" s="28"/>
      <c r="C101" s="37" t="s">
        <v>37</v>
      </c>
      <c r="D101" s="13" t="s">
        <v>121</v>
      </c>
      <c r="E101" s="46"/>
      <c r="F101" s="18" t="s">
        <v>122</v>
      </c>
      <c r="G101" s="18" t="s">
        <v>40</v>
      </c>
      <c r="H101" s="9">
        <v>8</v>
      </c>
      <c r="I101" s="65">
        <v>8</v>
      </c>
      <c r="J101" s="9"/>
    </row>
    <row r="102" ht="25" customHeight="true" spans="1:10">
      <c r="A102" s="74"/>
      <c r="B102" s="28"/>
      <c r="C102" s="37" t="s">
        <v>37</v>
      </c>
      <c r="D102" s="13" t="s">
        <v>123</v>
      </c>
      <c r="E102" s="46"/>
      <c r="F102" s="18" t="s">
        <v>124</v>
      </c>
      <c r="G102" s="18" t="s">
        <v>125</v>
      </c>
      <c r="H102" s="9">
        <v>8</v>
      </c>
      <c r="I102" s="65">
        <v>8</v>
      </c>
      <c r="J102" s="9"/>
    </row>
    <row r="103" ht="25" customHeight="true" spans="1:10">
      <c r="A103" s="74"/>
      <c r="B103" s="28"/>
      <c r="C103" s="37" t="s">
        <v>47</v>
      </c>
      <c r="D103" s="13" t="s">
        <v>126</v>
      </c>
      <c r="E103" s="46"/>
      <c r="F103" s="76" t="s">
        <v>49</v>
      </c>
      <c r="G103" s="18" t="s">
        <v>49</v>
      </c>
      <c r="H103" s="9">
        <v>3</v>
      </c>
      <c r="I103" s="65">
        <v>3</v>
      </c>
      <c r="J103" s="9"/>
    </row>
    <row r="104" ht="34" customHeight="true" spans="1:10">
      <c r="A104" s="74"/>
      <c r="B104" s="28"/>
      <c r="C104" s="37" t="s">
        <v>47</v>
      </c>
      <c r="D104" s="13" t="s">
        <v>127</v>
      </c>
      <c r="E104" s="46"/>
      <c r="F104" s="76" t="s">
        <v>51</v>
      </c>
      <c r="G104" s="76">
        <v>0.95</v>
      </c>
      <c r="H104" s="9">
        <v>3</v>
      </c>
      <c r="I104" s="65">
        <v>3</v>
      </c>
      <c r="J104" s="9"/>
    </row>
    <row r="105" ht="25" customHeight="true" spans="1:10">
      <c r="A105" s="74"/>
      <c r="B105" s="28"/>
      <c r="C105" s="38" t="s">
        <v>52</v>
      </c>
      <c r="D105" s="13" t="s">
        <v>128</v>
      </c>
      <c r="E105" s="46"/>
      <c r="F105" s="90" t="s">
        <v>54</v>
      </c>
      <c r="G105" s="18" t="s">
        <v>55</v>
      </c>
      <c r="H105" s="9">
        <v>2</v>
      </c>
      <c r="I105" s="83">
        <v>2</v>
      </c>
      <c r="J105" s="9"/>
    </row>
    <row r="106" ht="25" customHeight="true" spans="1:10">
      <c r="A106" s="74"/>
      <c r="B106" s="28" t="s">
        <v>56</v>
      </c>
      <c r="C106" s="71" t="s">
        <v>57</v>
      </c>
      <c r="D106" s="13" t="s">
        <v>58</v>
      </c>
      <c r="E106" s="46"/>
      <c r="F106" s="18" t="s">
        <v>129</v>
      </c>
      <c r="G106" s="45">
        <v>343.580184</v>
      </c>
      <c r="H106" s="9">
        <v>10</v>
      </c>
      <c r="I106" s="87">
        <v>10</v>
      </c>
      <c r="J106" s="9"/>
    </row>
    <row r="107" ht="38" customHeight="true" spans="1:10">
      <c r="A107" s="74"/>
      <c r="B107" s="28" t="s">
        <v>60</v>
      </c>
      <c r="C107" s="71" t="s">
        <v>61</v>
      </c>
      <c r="D107" s="13" t="s">
        <v>130</v>
      </c>
      <c r="E107" s="46"/>
      <c r="F107" s="76" t="s">
        <v>49</v>
      </c>
      <c r="G107" s="76" t="s">
        <v>49</v>
      </c>
      <c r="H107" s="79">
        <v>15</v>
      </c>
      <c r="I107" s="83">
        <v>15</v>
      </c>
      <c r="J107" s="53"/>
    </row>
    <row r="108" ht="25" customHeight="true" spans="1:10">
      <c r="A108" s="74"/>
      <c r="B108" s="28"/>
      <c r="C108" s="39" t="s">
        <v>63</v>
      </c>
      <c r="D108" s="13" t="s">
        <v>131</v>
      </c>
      <c r="E108" s="46"/>
      <c r="F108" s="18" t="s">
        <v>49</v>
      </c>
      <c r="G108" s="80" t="s">
        <v>49</v>
      </c>
      <c r="H108" s="81">
        <v>15</v>
      </c>
      <c r="I108" s="83">
        <v>15</v>
      </c>
      <c r="J108" s="9"/>
    </row>
    <row r="109" ht="54" customHeight="true" spans="1:10">
      <c r="A109" s="74"/>
      <c r="B109" s="28" t="s">
        <v>65</v>
      </c>
      <c r="C109" s="39" t="s">
        <v>66</v>
      </c>
      <c r="D109" s="13" t="s">
        <v>132</v>
      </c>
      <c r="E109" s="46"/>
      <c r="F109" s="3" t="s">
        <v>68</v>
      </c>
      <c r="G109" s="82">
        <v>0.9</v>
      </c>
      <c r="H109" s="46">
        <v>10</v>
      </c>
      <c r="I109" s="66">
        <v>6</v>
      </c>
      <c r="J109" s="53" t="s">
        <v>133</v>
      </c>
    </row>
    <row r="110" ht="25" customHeight="true" spans="1:10">
      <c r="A110" s="29" t="s">
        <v>70</v>
      </c>
      <c r="B110" s="30"/>
      <c r="C110" s="30"/>
      <c r="D110" s="30"/>
      <c r="E110" s="30"/>
      <c r="F110" s="30"/>
      <c r="G110" s="30"/>
      <c r="H110" s="3">
        <f>H92+SUM(H99:H109)</f>
        <v>100</v>
      </c>
      <c r="I110" s="69">
        <f>J92+I99+I100+I101+I102+I103+I104+I105+I106+I107+I108+I109</f>
        <v>95.16213824</v>
      </c>
      <c r="J110" s="70"/>
    </row>
    <row r="111" ht="25" customHeight="true" spans="1:10">
      <c r="A111" s="31" t="s">
        <v>71</v>
      </c>
      <c r="B111" s="31"/>
      <c r="C111" s="31"/>
      <c r="D111" s="31"/>
      <c r="E111" s="31"/>
      <c r="F111" s="31"/>
      <c r="G111" s="31"/>
      <c r="H111" s="31"/>
      <c r="I111" s="31"/>
      <c r="J111" s="31"/>
    </row>
    <row r="112" ht="51" customHeight="true" spans="1:10">
      <c r="A112" s="32" t="s">
        <v>72</v>
      </c>
      <c r="B112" s="32"/>
      <c r="C112" s="32"/>
      <c r="D112" s="32"/>
      <c r="E112" s="32"/>
      <c r="F112" s="32"/>
      <c r="G112" s="32"/>
      <c r="H112" s="32"/>
      <c r="I112" s="32"/>
      <c r="J112" s="32"/>
    </row>
    <row r="113" ht="25" customHeight="true" spans="1:10">
      <c r="A113" s="33" t="s">
        <v>73</v>
      </c>
      <c r="B113" s="33"/>
      <c r="C113" s="33"/>
      <c r="D113" s="33"/>
      <c r="E113" s="33"/>
      <c r="F113" s="33"/>
      <c r="G113" s="33"/>
      <c r="H113" s="33"/>
      <c r="I113" s="33"/>
      <c r="J113" s="33"/>
    </row>
    <row r="114" ht="25" customHeight="true" spans="1:10">
      <c r="A114" s="33" t="s">
        <v>74</v>
      </c>
      <c r="B114" s="33"/>
      <c r="C114" s="33"/>
      <c r="D114" s="33"/>
      <c r="E114" s="33"/>
      <c r="F114" s="33"/>
      <c r="G114" s="33"/>
      <c r="H114" s="33"/>
      <c r="I114" s="33"/>
      <c r="J114" s="33"/>
    </row>
    <row r="116" ht="20.25" spans="1:10">
      <c r="A116" s="1" t="s">
        <v>1</v>
      </c>
      <c r="B116" s="1"/>
      <c r="C116" s="1"/>
      <c r="D116" s="1"/>
      <c r="E116" s="1"/>
      <c r="F116" s="1"/>
      <c r="G116" s="1"/>
      <c r="H116" s="1"/>
      <c r="I116" s="1"/>
      <c r="J116" s="1"/>
    </row>
    <row r="117" spans="1:10">
      <c r="A117" s="2" t="s">
        <v>2</v>
      </c>
      <c r="B117" s="2"/>
      <c r="C117" s="2"/>
      <c r="D117" s="2"/>
      <c r="E117" s="2"/>
      <c r="F117" s="2"/>
      <c r="G117" s="2"/>
      <c r="H117" s="2"/>
      <c r="I117" s="2"/>
      <c r="J117" s="2"/>
    </row>
    <row r="118" ht="27" customHeight="true" spans="1:10">
      <c r="A118" s="3" t="s">
        <v>3</v>
      </c>
      <c r="B118" s="3"/>
      <c r="C118" s="3"/>
      <c r="D118" s="4" t="s">
        <v>134</v>
      </c>
      <c r="E118" s="4"/>
      <c r="F118" s="4"/>
      <c r="G118" s="4"/>
      <c r="H118" s="4"/>
      <c r="I118" s="4"/>
      <c r="J118" s="4"/>
    </row>
    <row r="119" ht="27" customHeight="true" spans="1:10">
      <c r="A119" s="3" t="s">
        <v>5</v>
      </c>
      <c r="B119" s="3"/>
      <c r="C119" s="3"/>
      <c r="D119" s="4" t="s">
        <v>6</v>
      </c>
      <c r="E119" s="4"/>
      <c r="F119" s="4"/>
      <c r="G119" s="3" t="s">
        <v>7</v>
      </c>
      <c r="H119" s="41" t="s">
        <v>8</v>
      </c>
      <c r="I119" s="41"/>
      <c r="J119" s="41"/>
    </row>
    <row r="120" ht="27" customHeight="true" spans="1:10">
      <c r="A120" s="5" t="s">
        <v>9</v>
      </c>
      <c r="B120" s="5"/>
      <c r="C120" s="5"/>
      <c r="D120" s="6" t="s">
        <v>96</v>
      </c>
      <c r="E120" s="42"/>
      <c r="F120" s="43"/>
      <c r="G120" s="5" t="s">
        <v>11</v>
      </c>
      <c r="H120" s="44">
        <v>65118630</v>
      </c>
      <c r="I120" s="59"/>
      <c r="J120" s="59"/>
    </row>
    <row r="121" ht="27" customHeight="true" spans="1:10">
      <c r="A121" s="7" t="s">
        <v>12</v>
      </c>
      <c r="B121" s="7"/>
      <c r="C121" s="7"/>
      <c r="D121" s="8"/>
      <c r="E121" s="7" t="s">
        <v>13</v>
      </c>
      <c r="F121" s="7" t="s">
        <v>14</v>
      </c>
      <c r="G121" s="7" t="s">
        <v>15</v>
      </c>
      <c r="H121" s="7" t="s">
        <v>16</v>
      </c>
      <c r="I121" s="7" t="s">
        <v>17</v>
      </c>
      <c r="J121" s="60" t="s">
        <v>18</v>
      </c>
    </row>
    <row r="122" ht="27" customHeight="true" spans="1:10">
      <c r="A122" s="9"/>
      <c r="B122" s="9"/>
      <c r="C122" s="9"/>
      <c r="D122" s="10" t="s">
        <v>19</v>
      </c>
      <c r="E122" s="45">
        <v>601.87</v>
      </c>
      <c r="F122" s="45">
        <v>601.87</v>
      </c>
      <c r="G122" s="45">
        <v>599.294036</v>
      </c>
      <c r="H122" s="18">
        <v>10</v>
      </c>
      <c r="I122" s="61">
        <f>G122/F122</f>
        <v>0.995720065794939</v>
      </c>
      <c r="J122" s="62">
        <f>G122/F122*H122</f>
        <v>9.95720065794939</v>
      </c>
    </row>
    <row r="123" ht="27" customHeight="true" spans="1:10">
      <c r="A123" s="9"/>
      <c r="B123" s="9"/>
      <c r="C123" s="9"/>
      <c r="D123" s="11" t="s">
        <v>20</v>
      </c>
      <c r="E123" s="45">
        <v>601.87</v>
      </c>
      <c r="F123" s="45">
        <v>601.87</v>
      </c>
      <c r="G123" s="45">
        <v>599.294036</v>
      </c>
      <c r="H123" s="9"/>
      <c r="I123" s="61">
        <f>G123/F123</f>
        <v>0.995720065794939</v>
      </c>
      <c r="J123" s="62"/>
    </row>
    <row r="124" ht="27" customHeight="true" spans="1:10">
      <c r="A124" s="9"/>
      <c r="B124" s="9"/>
      <c r="C124" s="9"/>
      <c r="D124" s="11" t="s">
        <v>21</v>
      </c>
      <c r="E124" s="45"/>
      <c r="F124" s="45"/>
      <c r="G124" s="45"/>
      <c r="H124" s="9"/>
      <c r="I124" s="61"/>
      <c r="J124" s="9"/>
    </row>
    <row r="125" ht="27" customHeight="true" spans="1:10">
      <c r="A125" s="9"/>
      <c r="B125" s="9"/>
      <c r="C125" s="9"/>
      <c r="D125" s="11" t="s">
        <v>22</v>
      </c>
      <c r="E125" s="45"/>
      <c r="F125" s="45"/>
      <c r="G125" s="45"/>
      <c r="H125" s="9"/>
      <c r="I125" s="18"/>
      <c r="J125" s="9" t="s">
        <v>23</v>
      </c>
    </row>
    <row r="126" ht="27" customHeight="true" spans="1:10">
      <c r="A126" s="12" t="s">
        <v>24</v>
      </c>
      <c r="B126" s="13" t="s">
        <v>25</v>
      </c>
      <c r="C126" s="14"/>
      <c r="D126" s="14"/>
      <c r="E126" s="14"/>
      <c r="F126" s="46"/>
      <c r="G126" s="47" t="s">
        <v>26</v>
      </c>
      <c r="H126" s="48"/>
      <c r="I126" s="48"/>
      <c r="J126" s="63"/>
    </row>
    <row r="127" ht="74" customHeight="true" spans="1:10">
      <c r="A127" s="15"/>
      <c r="B127" s="16" t="s">
        <v>135</v>
      </c>
      <c r="C127" s="16"/>
      <c r="D127" s="16"/>
      <c r="E127" s="16"/>
      <c r="F127" s="16"/>
      <c r="G127" s="16" t="s">
        <v>136</v>
      </c>
      <c r="H127" s="16"/>
      <c r="I127" s="16"/>
      <c r="J127" s="16"/>
    </row>
    <row r="128" ht="41" customHeight="true" spans="1:10">
      <c r="A128" s="17" t="s">
        <v>29</v>
      </c>
      <c r="B128" s="9" t="s">
        <v>30</v>
      </c>
      <c r="C128" s="18" t="s">
        <v>31</v>
      </c>
      <c r="D128" s="19" t="s">
        <v>32</v>
      </c>
      <c r="E128" s="50"/>
      <c r="F128" s="18" t="s">
        <v>33</v>
      </c>
      <c r="G128" s="9" t="s">
        <v>34</v>
      </c>
      <c r="H128" s="9" t="s">
        <v>16</v>
      </c>
      <c r="I128" s="9" t="s">
        <v>18</v>
      </c>
      <c r="J128" s="9" t="s">
        <v>35</v>
      </c>
    </row>
    <row r="129" ht="27" customHeight="true" spans="1:10">
      <c r="A129" s="17"/>
      <c r="B129" s="20" t="s">
        <v>36</v>
      </c>
      <c r="C129" s="21" t="s">
        <v>37</v>
      </c>
      <c r="D129" s="13" t="s">
        <v>137</v>
      </c>
      <c r="E129" s="46"/>
      <c r="F129" s="18" t="s">
        <v>138</v>
      </c>
      <c r="G129" s="18">
        <v>6</v>
      </c>
      <c r="H129" s="9">
        <v>8</v>
      </c>
      <c r="I129" s="64">
        <v>8</v>
      </c>
      <c r="J129" s="9"/>
    </row>
    <row r="130" ht="27" customHeight="true" spans="1:10">
      <c r="A130" s="17"/>
      <c r="B130" s="22"/>
      <c r="C130" s="21" t="s">
        <v>37</v>
      </c>
      <c r="D130" s="13" t="s">
        <v>139</v>
      </c>
      <c r="E130" s="46"/>
      <c r="F130" s="18" t="s">
        <v>140</v>
      </c>
      <c r="G130" s="18">
        <v>47</v>
      </c>
      <c r="H130" s="9">
        <v>8</v>
      </c>
      <c r="I130" s="65">
        <v>8</v>
      </c>
      <c r="J130" s="9"/>
    </row>
    <row r="131" ht="27" customHeight="true" spans="1:10">
      <c r="A131" s="17"/>
      <c r="B131" s="22"/>
      <c r="C131" s="21" t="s">
        <v>37</v>
      </c>
      <c r="D131" s="13" t="s">
        <v>141</v>
      </c>
      <c r="E131" s="46"/>
      <c r="F131" s="18" t="s">
        <v>142</v>
      </c>
      <c r="G131" s="51" t="s">
        <v>143</v>
      </c>
      <c r="H131" s="9">
        <v>8</v>
      </c>
      <c r="I131" s="65">
        <v>8</v>
      </c>
      <c r="J131" s="9"/>
    </row>
    <row r="132" ht="27" customHeight="true" spans="1:10">
      <c r="A132" s="17"/>
      <c r="B132" s="22"/>
      <c r="C132" s="23" t="s">
        <v>47</v>
      </c>
      <c r="D132" s="13" t="s">
        <v>144</v>
      </c>
      <c r="E132" s="46"/>
      <c r="F132" s="76">
        <v>1</v>
      </c>
      <c r="G132" s="76">
        <v>1</v>
      </c>
      <c r="H132" s="9">
        <v>8</v>
      </c>
      <c r="I132" s="65">
        <v>8</v>
      </c>
      <c r="J132" s="9"/>
    </row>
    <row r="133" ht="27" customHeight="true" spans="1:10">
      <c r="A133" s="17"/>
      <c r="B133" s="22"/>
      <c r="C133" s="23" t="s">
        <v>47</v>
      </c>
      <c r="D133" s="13" t="s">
        <v>145</v>
      </c>
      <c r="E133" s="46"/>
      <c r="F133" s="18" t="s">
        <v>49</v>
      </c>
      <c r="G133" s="18" t="s">
        <v>49</v>
      </c>
      <c r="H133" s="9">
        <v>8</v>
      </c>
      <c r="I133" s="83">
        <v>8</v>
      </c>
      <c r="J133" s="9"/>
    </row>
    <row r="134" ht="36" customHeight="true" spans="1:10">
      <c r="A134" s="17"/>
      <c r="B134" s="20" t="s">
        <v>56</v>
      </c>
      <c r="C134" s="23" t="s">
        <v>57</v>
      </c>
      <c r="D134" s="13" t="s">
        <v>58</v>
      </c>
      <c r="E134" s="46"/>
      <c r="F134" s="18" t="s">
        <v>146</v>
      </c>
      <c r="G134" s="18">
        <v>599.294036</v>
      </c>
      <c r="H134" s="9">
        <v>10</v>
      </c>
      <c r="I134" s="83">
        <v>10</v>
      </c>
      <c r="J134" s="9"/>
    </row>
    <row r="135" ht="36" customHeight="true" spans="1:10">
      <c r="A135" s="24"/>
      <c r="B135" s="25" t="s">
        <v>60</v>
      </c>
      <c r="C135" s="26" t="s">
        <v>61</v>
      </c>
      <c r="D135" s="13" t="s">
        <v>147</v>
      </c>
      <c r="E135" s="46"/>
      <c r="F135" s="3" t="s">
        <v>51</v>
      </c>
      <c r="G135" s="58">
        <v>0.95</v>
      </c>
      <c r="H135" s="57">
        <v>30</v>
      </c>
      <c r="I135" s="88">
        <v>28</v>
      </c>
      <c r="J135" s="53" t="s">
        <v>111</v>
      </c>
    </row>
    <row r="136" ht="33" customHeight="true" spans="1:10">
      <c r="A136" s="24"/>
      <c r="B136" s="28" t="s">
        <v>65</v>
      </c>
      <c r="C136" s="26" t="s">
        <v>66</v>
      </c>
      <c r="D136" s="13" t="s">
        <v>148</v>
      </c>
      <c r="E136" s="46"/>
      <c r="F136" s="3" t="s">
        <v>51</v>
      </c>
      <c r="G136" s="58">
        <v>0.95</v>
      </c>
      <c r="H136" s="57">
        <v>10</v>
      </c>
      <c r="I136" s="89">
        <v>8</v>
      </c>
      <c r="J136" s="53" t="s">
        <v>111</v>
      </c>
    </row>
    <row r="137" ht="27" customHeight="true" spans="1:10">
      <c r="A137" s="29" t="s">
        <v>70</v>
      </c>
      <c r="B137" s="30"/>
      <c r="C137" s="30"/>
      <c r="D137" s="30"/>
      <c r="E137" s="30"/>
      <c r="F137" s="30"/>
      <c r="G137" s="30"/>
      <c r="H137" s="3">
        <f>H122+SUM(H129:H136)</f>
        <v>100</v>
      </c>
      <c r="I137" s="69">
        <f>J122+I129+I130+I131+I132+I133+I134+I135+I136</f>
        <v>95.9572006579494</v>
      </c>
      <c r="J137" s="70"/>
    </row>
    <row r="138" spans="1:10">
      <c r="A138" s="31" t="s">
        <v>71</v>
      </c>
      <c r="B138" s="31"/>
      <c r="C138" s="31"/>
      <c r="D138" s="31"/>
      <c r="E138" s="31"/>
      <c r="F138" s="31"/>
      <c r="G138" s="31"/>
      <c r="H138" s="31"/>
      <c r="I138" s="31"/>
      <c r="J138" s="31"/>
    </row>
    <row r="139" ht="54" customHeight="true" spans="1:10">
      <c r="A139" s="32" t="s">
        <v>72</v>
      </c>
      <c r="B139" s="32"/>
      <c r="C139" s="32"/>
      <c r="D139" s="32"/>
      <c r="E139" s="32"/>
      <c r="F139" s="32"/>
      <c r="G139" s="32"/>
      <c r="H139" s="32"/>
      <c r="I139" s="32"/>
      <c r="J139" s="32"/>
    </row>
    <row r="140" ht="30" customHeight="true" spans="1:10">
      <c r="A140" s="33" t="s">
        <v>73</v>
      </c>
      <c r="B140" s="33"/>
      <c r="C140" s="33"/>
      <c r="D140" s="33"/>
      <c r="E140" s="33"/>
      <c r="F140" s="33"/>
      <c r="G140" s="33"/>
      <c r="H140" s="33"/>
      <c r="I140" s="33"/>
      <c r="J140" s="33"/>
    </row>
    <row r="141" ht="25" customHeight="true" spans="1:10">
      <c r="A141" s="33" t="s">
        <v>74</v>
      </c>
      <c r="B141" s="33"/>
      <c r="C141" s="33"/>
      <c r="D141" s="33"/>
      <c r="E141" s="33"/>
      <c r="F141" s="33"/>
      <c r="G141" s="33"/>
      <c r="H141" s="33"/>
      <c r="I141" s="33"/>
      <c r="J141" s="33"/>
    </row>
  </sheetData>
  <mergeCells count="174">
    <mergeCell ref="A2:J2"/>
    <mergeCell ref="A3:J3"/>
    <mergeCell ref="A4:C4"/>
    <mergeCell ref="D4:J4"/>
    <mergeCell ref="A5:C5"/>
    <mergeCell ref="D5:F5"/>
    <mergeCell ref="H5:J5"/>
    <mergeCell ref="A6:C6"/>
    <mergeCell ref="D6:F6"/>
    <mergeCell ref="H6:J6"/>
    <mergeCell ref="B12:F12"/>
    <mergeCell ref="G12:J12"/>
    <mergeCell ref="B13:F13"/>
    <mergeCell ref="G13:J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A26:G26"/>
    <mergeCell ref="I26:J26"/>
    <mergeCell ref="A27:J27"/>
    <mergeCell ref="A28:J28"/>
    <mergeCell ref="A29:J29"/>
    <mergeCell ref="A30:J30"/>
    <mergeCell ref="A32:J32"/>
    <mergeCell ref="A33:J33"/>
    <mergeCell ref="A34:C34"/>
    <mergeCell ref="D34:J34"/>
    <mergeCell ref="A35:C35"/>
    <mergeCell ref="D35:F35"/>
    <mergeCell ref="H35:J35"/>
    <mergeCell ref="A36:C36"/>
    <mergeCell ref="D36:F36"/>
    <mergeCell ref="H36:J36"/>
    <mergeCell ref="B42:F42"/>
    <mergeCell ref="G42:J42"/>
    <mergeCell ref="B43:F43"/>
    <mergeCell ref="G43:J43"/>
    <mergeCell ref="D44:E44"/>
    <mergeCell ref="D45:E45"/>
    <mergeCell ref="D46:E46"/>
    <mergeCell ref="D47:E47"/>
    <mergeCell ref="D48:E48"/>
    <mergeCell ref="D49:E49"/>
    <mergeCell ref="D50:E50"/>
    <mergeCell ref="D51:E51"/>
    <mergeCell ref="D52:E52"/>
    <mergeCell ref="A53:G53"/>
    <mergeCell ref="I53:J53"/>
    <mergeCell ref="A54:J54"/>
    <mergeCell ref="A55:J55"/>
    <mergeCell ref="A56:J56"/>
    <mergeCell ref="A57:J57"/>
    <mergeCell ref="A59:J59"/>
    <mergeCell ref="A60:J60"/>
    <mergeCell ref="A61:C61"/>
    <mergeCell ref="D61:J61"/>
    <mergeCell ref="A62:C62"/>
    <mergeCell ref="D62:F62"/>
    <mergeCell ref="H62:J62"/>
    <mergeCell ref="A63:C63"/>
    <mergeCell ref="D63:F63"/>
    <mergeCell ref="H63:J63"/>
    <mergeCell ref="B69:F69"/>
    <mergeCell ref="G69:J69"/>
    <mergeCell ref="B70:F70"/>
    <mergeCell ref="G70:J70"/>
    <mergeCell ref="D71:E71"/>
    <mergeCell ref="D72:E72"/>
    <mergeCell ref="D73:E73"/>
    <mergeCell ref="D74:E74"/>
    <mergeCell ref="D75:E75"/>
    <mergeCell ref="D76:E76"/>
    <mergeCell ref="D77:E77"/>
    <mergeCell ref="D78:E78"/>
    <mergeCell ref="D79:E79"/>
    <mergeCell ref="A80:G80"/>
    <mergeCell ref="I80:J80"/>
    <mergeCell ref="A81:J81"/>
    <mergeCell ref="A82:J82"/>
    <mergeCell ref="A83:J83"/>
    <mergeCell ref="A84:J84"/>
    <mergeCell ref="A86:J86"/>
    <mergeCell ref="A87:J87"/>
    <mergeCell ref="A88:C88"/>
    <mergeCell ref="D88:J88"/>
    <mergeCell ref="A89:C89"/>
    <mergeCell ref="D89:F89"/>
    <mergeCell ref="H89:J89"/>
    <mergeCell ref="A90:C90"/>
    <mergeCell ref="D90:F90"/>
    <mergeCell ref="H90:J90"/>
    <mergeCell ref="B96:F96"/>
    <mergeCell ref="G96:J96"/>
    <mergeCell ref="B97:F97"/>
    <mergeCell ref="G97:J97"/>
    <mergeCell ref="D98:E98"/>
    <mergeCell ref="D99:E99"/>
    <mergeCell ref="D100:E100"/>
    <mergeCell ref="D101:E101"/>
    <mergeCell ref="D102:E102"/>
    <mergeCell ref="D103:E103"/>
    <mergeCell ref="D104:E104"/>
    <mergeCell ref="D105:E105"/>
    <mergeCell ref="D106:E106"/>
    <mergeCell ref="D107:E107"/>
    <mergeCell ref="D108:E108"/>
    <mergeCell ref="D109:E109"/>
    <mergeCell ref="A110:G110"/>
    <mergeCell ref="I110:J110"/>
    <mergeCell ref="A111:J111"/>
    <mergeCell ref="A112:J112"/>
    <mergeCell ref="A113:J113"/>
    <mergeCell ref="A114:J114"/>
    <mergeCell ref="A116:J116"/>
    <mergeCell ref="A117:J117"/>
    <mergeCell ref="A118:C118"/>
    <mergeCell ref="D118:J118"/>
    <mergeCell ref="A119:C119"/>
    <mergeCell ref="D119:F119"/>
    <mergeCell ref="H119:J119"/>
    <mergeCell ref="A120:C120"/>
    <mergeCell ref="D120:F120"/>
    <mergeCell ref="H120:J120"/>
    <mergeCell ref="B126:F126"/>
    <mergeCell ref="G126:J126"/>
    <mergeCell ref="B127:F127"/>
    <mergeCell ref="G127:J127"/>
    <mergeCell ref="D128:E128"/>
    <mergeCell ref="D129:E129"/>
    <mergeCell ref="D130:E130"/>
    <mergeCell ref="D131:E131"/>
    <mergeCell ref="D132:E132"/>
    <mergeCell ref="D133:E133"/>
    <mergeCell ref="D134:E134"/>
    <mergeCell ref="D135:E135"/>
    <mergeCell ref="D136:E136"/>
    <mergeCell ref="A137:G137"/>
    <mergeCell ref="I137:J137"/>
    <mergeCell ref="A138:J138"/>
    <mergeCell ref="A139:J139"/>
    <mergeCell ref="A140:J140"/>
    <mergeCell ref="A141:J141"/>
    <mergeCell ref="A12:A13"/>
    <mergeCell ref="A14:A25"/>
    <mergeCell ref="A42:A43"/>
    <mergeCell ref="A44:A52"/>
    <mergeCell ref="A69:A70"/>
    <mergeCell ref="A71:A79"/>
    <mergeCell ref="A96:A97"/>
    <mergeCell ref="A98:A109"/>
    <mergeCell ref="A126:A127"/>
    <mergeCell ref="A128:A136"/>
    <mergeCell ref="B15:B21"/>
    <mergeCell ref="B23:B24"/>
    <mergeCell ref="B45:B49"/>
    <mergeCell ref="B72:B75"/>
    <mergeCell ref="B77:B78"/>
    <mergeCell ref="B99:B105"/>
    <mergeCell ref="B107:B108"/>
    <mergeCell ref="B129:B133"/>
    <mergeCell ref="A7:C11"/>
    <mergeCell ref="A37:C41"/>
    <mergeCell ref="A64:C68"/>
    <mergeCell ref="A91:C95"/>
    <mergeCell ref="A121:C125"/>
  </mergeCells>
  <printOptions horizontalCentered="true"/>
  <pageMargins left="0.708333333333333" right="0.708333333333333" top="0.747916666666667" bottom="0.747916666666667" header="0.314583333333333" footer="0.314583333333333"/>
  <pageSetup paperSize="9" scale="97" orientation="landscape"/>
  <headerFooter/>
  <rowBreaks count="1" manualBreakCount="1">
    <brk id="24" max="1638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项目支出绩效自评表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MyPC</dc:creator>
  <cp:lastModifiedBy>ZouWei</cp:lastModifiedBy>
  <dcterms:created xsi:type="dcterms:W3CDTF">2019-03-28T17:58:00Z</dcterms:created>
  <cp:lastPrinted>2021-03-16T19:06:00Z</cp:lastPrinted>
  <dcterms:modified xsi:type="dcterms:W3CDTF">2024-09-09T15:40:34Z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2052-11.8.2.10587</vt:lpwstr>
  </property>
  <property fmtid="{D5CDD505-2E9C-101B-9397-08002B2CF9AE}" pid="3" name="ICV">
    <vt:lpwstr>EFB0CDFCF62F4B6485F1FE2B1DA3F7C5_12</vt:lpwstr>
  </property>
</Properties>
</file>