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1"/>
  </bookViews>
  <sheets>
    <sheet name="项目支出绩效自评表" sheetId="1" r:id="rId1"/>
  </sheets>
  <calcPr calcId="144525" concurrentCalc="0"/>
</workbook>
</file>

<file path=xl/sharedStrings.xml><?xml version="1.0" encoding="utf-8"?>
<sst xmlns="http://schemas.openxmlformats.org/spreadsheetml/2006/main" count="78" uniqueCount="68">
  <si>
    <t>项目支出绩效自评表</t>
  </si>
  <si>
    <t>（2024年度)</t>
  </si>
  <si>
    <t>项目名称</t>
  </si>
  <si>
    <t>11000023T000002099859-天安门地区公共设施电费及供电用电系统运维</t>
  </si>
  <si>
    <t>主管部门</t>
  </si>
  <si>
    <t>081-北京市人民政府天安门地区管理委员会</t>
  </si>
  <si>
    <t>实施单位</t>
  </si>
  <si>
    <t>081003-天安门地区综合管理服务中心</t>
  </si>
  <si>
    <t>项目资金（万元）</t>
  </si>
  <si>
    <t>年初预算数</t>
  </si>
  <si>
    <t>全年预算数</t>
  </si>
  <si>
    <t>全年执行数</t>
  </si>
  <si>
    <t>分值</t>
  </si>
  <si>
    <t>执行率</t>
  </si>
  <si>
    <t>得分</t>
  </si>
  <si>
    <t>年度资金总额</t>
  </si>
  <si>
    <t>其中：当年财政拨款</t>
  </si>
  <si>
    <t>-</t>
  </si>
  <si>
    <t xml:space="preserve">    上年结转资金</t>
  </si>
  <si>
    <t>其他资金</t>
  </si>
  <si>
    <t>年度总体目标</t>
  </si>
  <si>
    <t>预期目标</t>
  </si>
  <si>
    <t>实际完成情况</t>
  </si>
  <si>
    <t>保障天安门地区夜景照明及供电用电等设施全年安全运行。</t>
  </si>
  <si>
    <t>完成对天安门地区夜景照明设施及其它用电设施的巡视维护和应急处置工作。</t>
  </si>
  <si>
    <t>绩效指标</t>
  </si>
  <si>
    <t>一级指标</t>
  </si>
  <si>
    <t>二级指标</t>
  </si>
  <si>
    <t>三级指标</t>
  </si>
  <si>
    <t>年度指标值</t>
  </si>
  <si>
    <t>实际完成值</t>
  </si>
  <si>
    <t>偏差原因分析及
改进措施</t>
  </si>
  <si>
    <t>产出指标</t>
  </si>
  <si>
    <t>数量指标</t>
  </si>
  <si>
    <t>高压配电室维护系统数量</t>
  </si>
  <si>
    <t>≥3套</t>
  </si>
  <si>
    <t>3套</t>
  </si>
  <si>
    <t>每月设施定期检修更换及服务人数</t>
  </si>
  <si>
    <t>≥8人/月</t>
  </si>
  <si>
    <t>8人/月</t>
  </si>
  <si>
    <t>夜景照明设施维护套数</t>
  </si>
  <si>
    <t>≥1245套</t>
  </si>
  <si>
    <t>1245套</t>
  </si>
  <si>
    <t>天安门城楼勾边灯检修次数</t>
  </si>
  <si>
    <t>≥12次</t>
  </si>
  <si>
    <t>12次</t>
  </si>
  <si>
    <t>质量指标</t>
  </si>
  <si>
    <t>各项工作落实与合同要求相符度</t>
  </si>
  <si>
    <t>＝100%</t>
  </si>
  <si>
    <t>效益指标</t>
  </si>
  <si>
    <t>社会效益指标</t>
  </si>
  <si>
    <t>夜景照明及供电用电设施正常运转率</t>
  </si>
  <si>
    <t>系统正常运转率</t>
  </si>
  <si>
    <t>满意度指标</t>
  </si>
  <si>
    <t>服务对象满意度指标</t>
  </si>
  <si>
    <t>游览群众满意度</t>
  </si>
  <si>
    <t>≥95%</t>
  </si>
  <si>
    <t>部分子项目未开展满意度调查。</t>
  </si>
  <si>
    <t>成本指标</t>
  </si>
  <si>
    <t>经济成本指标</t>
  </si>
  <si>
    <t>天安门城楼配电室代维</t>
  </si>
  <si>
    <t>≤20万元</t>
  </si>
  <si>
    <t>20万元</t>
  </si>
  <si>
    <t>天安门城楼、东西朝房电力及用电设施巡视维护</t>
  </si>
  <si>
    <t>≤78万元</t>
  </si>
  <si>
    <t>78万元</t>
  </si>
  <si>
    <t>总分</t>
  </si>
  <si>
    <t>填报注意事项：
1.得分一档最高不能超过该指标分值上限。
2.定量指标若为正向指标，则得分计算方法应用全年实际值（B）/年度指标值（A）*该指标分值；若定量指标为反向指标，则得分计算方法应用年度指标值（A）/全年实际值（B）*该指标分值。若年初指标值设定偏低，则得分计算方法应用（全年实际值（B）—年度指标值（A））/年度指标值（A）*100%。若计算结果在200%-300%（含200%）区间，则按照该指标分值的10%扣分；计算结果在300%-500%（含300%）区间，则按照该指标分值的20%扣分；计算结果高于500%（含500%），则按照该指标分值的30%扣分。
3.请在“偏差原因分析及改进措施”中说明偏离目标、不能完成目标的原因及拟采取的措施。
4.90（含）-100分为优、80（含）-90分为良、60（含）-80分为中、60分以下为差。</t>
  </si>
</sst>
</file>

<file path=xl/styles.xml><?xml version="1.0" encoding="utf-8"?>
<styleSheet xmlns="http://schemas.openxmlformats.org/spreadsheetml/2006/main">
  <numFmts count="6">
    <numFmt numFmtId="176" formatCode="0.00_ "/>
    <numFmt numFmtId="177" formatCode="0.000000_ "/>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5">
    <font>
      <sz val="11"/>
      <color theme="1"/>
      <name val="宋体"/>
      <charset val="134"/>
      <scheme val="minor"/>
    </font>
    <font>
      <sz val="11"/>
      <name val="宋体"/>
      <charset val="134"/>
      <scheme val="minor"/>
    </font>
    <font>
      <b/>
      <sz val="14"/>
      <name val="宋体"/>
      <charset val="134"/>
    </font>
    <font>
      <sz val="11"/>
      <name val="宋体"/>
      <charset val="134"/>
    </font>
    <font>
      <b/>
      <sz val="11"/>
      <name val="宋体"/>
      <charset val="134"/>
    </font>
    <font>
      <sz val="1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
      <b/>
      <sz val="11"/>
      <color rgb="FFFA7D00"/>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sz val="11"/>
      <color rgb="FFFF00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5"/>
      <color theme="3"/>
      <name val="宋体"/>
      <charset val="134"/>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7" fillId="11" borderId="0" applyNumberFormat="0" applyBorder="0" applyAlignment="0" applyProtection="0">
      <alignment vertical="center"/>
    </xf>
    <xf numFmtId="0" fontId="7" fillId="14" borderId="0" applyNumberFormat="0" applyBorder="0" applyAlignment="0" applyProtection="0">
      <alignment vertical="center"/>
    </xf>
    <xf numFmtId="0" fontId="6" fillId="19" borderId="0" applyNumberFormat="0" applyBorder="0" applyAlignment="0" applyProtection="0">
      <alignment vertical="center"/>
    </xf>
    <xf numFmtId="0" fontId="7" fillId="16" borderId="0" applyNumberFormat="0" applyBorder="0" applyAlignment="0" applyProtection="0">
      <alignment vertical="center"/>
    </xf>
    <xf numFmtId="0" fontId="7" fillId="20" borderId="0" applyNumberFormat="0" applyBorder="0" applyAlignment="0" applyProtection="0">
      <alignment vertical="center"/>
    </xf>
    <xf numFmtId="0" fontId="6" fillId="12" borderId="0" applyNumberFormat="0" applyBorder="0" applyAlignment="0" applyProtection="0">
      <alignment vertical="center"/>
    </xf>
    <xf numFmtId="0" fontId="7" fillId="17" borderId="0" applyNumberFormat="0" applyBorder="0" applyAlignment="0" applyProtection="0">
      <alignment vertical="center"/>
    </xf>
    <xf numFmtId="0" fontId="10" fillId="0" borderId="12" applyNumberFormat="0" applyFill="0" applyAlignment="0" applyProtection="0">
      <alignment vertical="center"/>
    </xf>
    <xf numFmtId="0" fontId="12" fillId="0" borderId="0" applyNumberFormat="0" applyFill="0" applyBorder="0" applyAlignment="0" applyProtection="0">
      <alignment vertical="center"/>
    </xf>
    <xf numFmtId="0" fontId="15" fillId="0" borderId="15"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14" applyNumberFormat="0" applyFill="0" applyAlignment="0" applyProtection="0">
      <alignment vertical="center"/>
    </xf>
    <xf numFmtId="42" fontId="0" fillId="0" borderId="0" applyFont="0" applyFill="0" applyBorder="0" applyAlignment="0" applyProtection="0">
      <alignment vertical="center"/>
    </xf>
    <xf numFmtId="0" fontId="6" fillId="26" borderId="0" applyNumberFormat="0" applyBorder="0" applyAlignment="0" applyProtection="0">
      <alignment vertical="center"/>
    </xf>
    <xf numFmtId="0" fontId="20" fillId="0" borderId="0" applyNumberFormat="0" applyFill="0" applyBorder="0" applyAlignment="0" applyProtection="0">
      <alignment vertical="center"/>
    </xf>
    <xf numFmtId="0" fontId="7" fillId="21" borderId="0" applyNumberFormat="0" applyBorder="0" applyAlignment="0" applyProtection="0">
      <alignment vertical="center"/>
    </xf>
    <xf numFmtId="0" fontId="6" fillId="13" borderId="0" applyNumberFormat="0" applyBorder="0" applyAlignment="0" applyProtection="0">
      <alignment vertical="center"/>
    </xf>
    <xf numFmtId="0" fontId="24" fillId="0" borderId="14" applyNumberFormat="0" applyFill="0" applyAlignment="0" applyProtection="0">
      <alignment vertical="center"/>
    </xf>
    <xf numFmtId="0" fontId="18" fillId="0" borderId="0" applyNumberFormat="0" applyFill="0" applyBorder="0" applyAlignment="0" applyProtection="0">
      <alignment vertical="center"/>
    </xf>
    <xf numFmtId="0" fontId="7" fillId="25" borderId="0" applyNumberFormat="0" applyBorder="0" applyAlignment="0" applyProtection="0">
      <alignment vertical="center"/>
    </xf>
    <xf numFmtId="44" fontId="0" fillId="0" borderId="0" applyFont="0" applyFill="0" applyBorder="0" applyAlignment="0" applyProtection="0">
      <alignment vertical="center"/>
    </xf>
    <xf numFmtId="0" fontId="7" fillId="27" borderId="0" applyNumberFormat="0" applyBorder="0" applyAlignment="0" applyProtection="0">
      <alignment vertical="center"/>
    </xf>
    <xf numFmtId="0" fontId="16" fillId="18" borderId="16" applyNumberFormat="0" applyAlignment="0" applyProtection="0">
      <alignment vertical="center"/>
    </xf>
    <xf numFmtId="0" fontId="21" fillId="0" borderId="0" applyNumberFormat="0" applyFill="0" applyBorder="0" applyAlignment="0" applyProtection="0">
      <alignment vertical="center"/>
    </xf>
    <xf numFmtId="41" fontId="0" fillId="0" borderId="0" applyFont="0" applyFill="0" applyBorder="0" applyAlignment="0" applyProtection="0">
      <alignment vertical="center"/>
    </xf>
    <xf numFmtId="0" fontId="6" fillId="28" borderId="0" applyNumberFormat="0" applyBorder="0" applyAlignment="0" applyProtection="0">
      <alignment vertical="center"/>
    </xf>
    <xf numFmtId="0" fontId="7" fillId="15" borderId="0" applyNumberFormat="0" applyBorder="0" applyAlignment="0" applyProtection="0">
      <alignment vertical="center"/>
    </xf>
    <xf numFmtId="0" fontId="6" fillId="29" borderId="0" applyNumberFormat="0" applyBorder="0" applyAlignment="0" applyProtection="0">
      <alignment vertical="center"/>
    </xf>
    <xf numFmtId="0" fontId="22" fillId="30" borderId="16" applyNumberFormat="0" applyAlignment="0" applyProtection="0">
      <alignment vertical="center"/>
    </xf>
    <xf numFmtId="0" fontId="23" fillId="18" borderId="18" applyNumberFormat="0" applyAlignment="0" applyProtection="0">
      <alignment vertical="center"/>
    </xf>
    <xf numFmtId="0" fontId="19" fillId="22" borderId="17" applyNumberFormat="0" applyAlignment="0" applyProtection="0">
      <alignment vertical="center"/>
    </xf>
    <xf numFmtId="0" fontId="13" fillId="0" borderId="13" applyNumberFormat="0" applyFill="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0" fillId="10" borderId="11" applyNumberFormat="0" applyFont="0" applyAlignment="0" applyProtection="0">
      <alignment vertical="center"/>
    </xf>
    <xf numFmtId="0" fontId="17"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0" borderId="0" applyNumberFormat="0" applyFill="0" applyBorder="0" applyAlignment="0" applyProtection="0">
      <alignment vertical="center"/>
    </xf>
    <xf numFmtId="0" fontId="6" fillId="8" borderId="0" applyNumberFormat="0" applyBorder="0" applyAlignment="0" applyProtection="0">
      <alignment vertical="center"/>
    </xf>
    <xf numFmtId="0" fontId="9" fillId="7" borderId="0" applyNumberFormat="0" applyBorder="0" applyAlignment="0" applyProtection="0">
      <alignment vertical="center"/>
    </xf>
    <xf numFmtId="0" fontId="7" fillId="6" borderId="0" applyNumberFormat="0" applyBorder="0" applyAlignment="0" applyProtection="0">
      <alignment vertical="center"/>
    </xf>
    <xf numFmtId="0" fontId="8" fillId="5" borderId="0" applyNumberFormat="0" applyBorder="0" applyAlignment="0" applyProtection="0">
      <alignment vertical="center"/>
    </xf>
    <xf numFmtId="0" fontId="6" fillId="4" borderId="0" applyNumberFormat="0" applyBorder="0" applyAlignment="0" applyProtection="0">
      <alignment vertical="center"/>
    </xf>
    <xf numFmtId="0" fontId="7" fillId="3" borderId="0" applyNumberFormat="0" applyBorder="0" applyAlignment="0" applyProtection="0">
      <alignment vertical="center"/>
    </xf>
    <xf numFmtId="0" fontId="6" fillId="2" borderId="0" applyNumberFormat="0" applyBorder="0" applyAlignment="0" applyProtection="0">
      <alignment vertical="center"/>
    </xf>
    <xf numFmtId="0" fontId="7" fillId="24" borderId="0" applyNumberFormat="0" applyBorder="0" applyAlignment="0" applyProtection="0">
      <alignment vertical="center"/>
    </xf>
    <xf numFmtId="0" fontId="6" fillId="23" borderId="0" applyNumberFormat="0" applyBorder="0" applyAlignment="0" applyProtection="0">
      <alignment vertical="center"/>
    </xf>
  </cellStyleXfs>
  <cellXfs count="27">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177" fontId="3" fillId="0" borderId="1" xfId="0" applyNumberFormat="1" applyFont="1" applyFill="1" applyBorder="1" applyAlignment="1">
      <alignment horizontal="right" vertical="center" wrapText="1"/>
    </xf>
    <xf numFmtId="43" fontId="3" fillId="0" borderId="1" xfId="0" applyNumberFormat="1" applyFont="1" applyFill="1" applyBorder="1" applyAlignment="1">
      <alignment horizontal="right" vertical="center" wrapText="1"/>
    </xf>
    <xf numFmtId="9" fontId="3" fillId="0" borderId="1" xfId="0" applyNumberFormat="1" applyFont="1" applyFill="1" applyBorder="1" applyAlignment="1">
      <alignment horizontal="center" vertical="center" wrapText="1"/>
    </xf>
    <xf numFmtId="0" fontId="3" fillId="0" borderId="1" xfId="0" applyNumberFormat="1" applyFont="1" applyFill="1" applyBorder="1" applyAlignment="1" applyProtection="1">
      <alignment horizontal="center" vertical="center" wrapText="1"/>
    </xf>
    <xf numFmtId="1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0" fontId="1" fillId="0" borderId="0" xfId="11" applyNumberFormat="1" applyFont="1" applyFill="1" applyAlignment="1">
      <alignment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tabSelected="1" view="pageBreakPreview" zoomScaleNormal="100" topLeftCell="A3" workbookViewId="0">
      <selection activeCell="P4" sqref="P4"/>
    </sheetView>
  </sheetViews>
  <sheetFormatPr defaultColWidth="8.725" defaultRowHeight="14.25"/>
  <cols>
    <col min="1" max="1" width="8.98333333333333" style="1" customWidth="1"/>
    <col min="2" max="2" width="11.7083333333333" style="1" customWidth="1"/>
    <col min="3" max="3" width="14.6666666666667" style="1" customWidth="1"/>
    <col min="4" max="4" width="6.50833333333333" style="1" customWidth="1"/>
    <col min="5" max="5" width="14.5083333333333" style="1" customWidth="1"/>
    <col min="6" max="6" width="4.58333333333333" style="1" customWidth="1"/>
    <col min="7" max="7" width="13.2083333333333" style="1" customWidth="1"/>
    <col min="8" max="8" width="10.7666666666667" style="1" customWidth="1"/>
    <col min="9" max="10" width="6.48333333333333" style="1" customWidth="1"/>
    <col min="11" max="11" width="5.35833333333333" style="1" customWidth="1"/>
    <col min="12" max="12" width="4.13333333333333" style="1" customWidth="1"/>
    <col min="13" max="13" width="7.54166666666667" style="1" customWidth="1"/>
    <col min="14" max="14" width="13.25" style="1" customWidth="1"/>
    <col min="15" max="15" width="12.7833333333333" style="1"/>
    <col min="16" max="16384" width="8.725" style="1"/>
  </cols>
  <sheetData>
    <row r="1" ht="18" spans="1:14">
      <c r="A1" s="2" t="s">
        <v>0</v>
      </c>
      <c r="B1" s="2"/>
      <c r="C1" s="2"/>
      <c r="D1" s="2"/>
      <c r="E1" s="2"/>
      <c r="F1" s="2"/>
      <c r="G1" s="2"/>
      <c r="H1" s="2"/>
      <c r="I1" s="2"/>
      <c r="J1" s="2"/>
      <c r="K1" s="2"/>
      <c r="L1" s="2"/>
      <c r="M1" s="2"/>
      <c r="N1" s="2"/>
    </row>
    <row r="2" ht="22" customHeight="1" spans="1:14">
      <c r="A2" s="3" t="s">
        <v>1</v>
      </c>
      <c r="B2" s="3"/>
      <c r="C2" s="3"/>
      <c r="D2" s="3"/>
      <c r="E2" s="3"/>
      <c r="F2" s="3"/>
      <c r="G2" s="3"/>
      <c r="H2" s="3"/>
      <c r="I2" s="3"/>
      <c r="J2" s="3"/>
      <c r="K2" s="3"/>
      <c r="L2" s="3"/>
      <c r="M2" s="3"/>
      <c r="N2" s="3"/>
    </row>
    <row r="3" ht="28" customHeight="1" spans="1:14">
      <c r="A3" s="4" t="s">
        <v>2</v>
      </c>
      <c r="B3" s="4"/>
      <c r="C3" s="4" t="s">
        <v>3</v>
      </c>
      <c r="D3" s="4"/>
      <c r="E3" s="4"/>
      <c r="F3" s="4"/>
      <c r="G3" s="4"/>
      <c r="H3" s="4"/>
      <c r="I3" s="4"/>
      <c r="J3" s="4"/>
      <c r="K3" s="4"/>
      <c r="L3" s="4"/>
      <c r="M3" s="4"/>
      <c r="N3" s="4"/>
    </row>
    <row r="4" s="1" customFormat="1" ht="33" customHeight="1" spans="1:14">
      <c r="A4" s="4" t="s">
        <v>4</v>
      </c>
      <c r="B4" s="4"/>
      <c r="C4" s="4" t="s">
        <v>5</v>
      </c>
      <c r="D4" s="4"/>
      <c r="E4" s="4"/>
      <c r="F4" s="4"/>
      <c r="G4" s="4"/>
      <c r="H4" s="4" t="s">
        <v>6</v>
      </c>
      <c r="I4" s="4"/>
      <c r="J4" s="4" t="s">
        <v>7</v>
      </c>
      <c r="K4" s="4"/>
      <c r="L4" s="4"/>
      <c r="M4" s="4"/>
      <c r="N4" s="4"/>
    </row>
    <row r="5" s="1" customFormat="1" ht="17" customHeight="1" spans="1:14">
      <c r="A5" s="5" t="s">
        <v>8</v>
      </c>
      <c r="B5" s="6"/>
      <c r="C5" s="4"/>
      <c r="D5" s="4"/>
      <c r="E5" s="4" t="s">
        <v>9</v>
      </c>
      <c r="F5" s="4" t="s">
        <v>10</v>
      </c>
      <c r="G5" s="4"/>
      <c r="H5" s="4" t="s">
        <v>11</v>
      </c>
      <c r="I5" s="4"/>
      <c r="J5" s="4" t="s">
        <v>12</v>
      </c>
      <c r="K5" s="4"/>
      <c r="L5" s="4" t="s">
        <v>13</v>
      </c>
      <c r="M5" s="4"/>
      <c r="N5" s="4" t="s">
        <v>14</v>
      </c>
    </row>
    <row r="6" s="1" customFormat="1" ht="17" customHeight="1" spans="1:15">
      <c r="A6" s="7"/>
      <c r="B6" s="8"/>
      <c r="C6" s="9" t="s">
        <v>15</v>
      </c>
      <c r="D6" s="9"/>
      <c r="E6" s="18">
        <f>E7+E8+E9</f>
        <v>410</v>
      </c>
      <c r="F6" s="18">
        <f>F7+F8+F9</f>
        <v>403.6668</v>
      </c>
      <c r="G6" s="18"/>
      <c r="H6" s="18">
        <f>H7+H8+H9</f>
        <v>395.090427</v>
      </c>
      <c r="I6" s="18"/>
      <c r="J6" s="4">
        <v>10</v>
      </c>
      <c r="K6" s="4"/>
      <c r="L6" s="22">
        <f>H6/F6</f>
        <v>0.978753831130031</v>
      </c>
      <c r="M6" s="22"/>
      <c r="N6" s="25">
        <f>L6*J6</f>
        <v>9.78753831130031</v>
      </c>
      <c r="O6" s="26"/>
    </row>
    <row r="7" s="1" customFormat="1" ht="17" customHeight="1" spans="1:15">
      <c r="A7" s="7"/>
      <c r="B7" s="8"/>
      <c r="C7" s="9" t="s">
        <v>16</v>
      </c>
      <c r="D7" s="9"/>
      <c r="E7" s="18">
        <v>360</v>
      </c>
      <c r="F7" s="18">
        <v>353.6668</v>
      </c>
      <c r="G7" s="18"/>
      <c r="H7" s="18">
        <v>345.090427</v>
      </c>
      <c r="I7" s="18"/>
      <c r="J7" s="4" t="s">
        <v>17</v>
      </c>
      <c r="K7" s="4"/>
      <c r="L7" s="22">
        <f>H7/F7</f>
        <v>0.975750132610694</v>
      </c>
      <c r="M7" s="22"/>
      <c r="N7" s="4" t="s">
        <v>17</v>
      </c>
      <c r="O7" s="26"/>
    </row>
    <row r="8" s="1" customFormat="1" ht="17" customHeight="1" spans="1:15">
      <c r="A8" s="7"/>
      <c r="B8" s="8"/>
      <c r="C8" s="4" t="s">
        <v>18</v>
      </c>
      <c r="D8" s="4"/>
      <c r="E8" s="19">
        <v>0</v>
      </c>
      <c r="F8" s="19">
        <v>0</v>
      </c>
      <c r="G8" s="19"/>
      <c r="H8" s="19">
        <v>0</v>
      </c>
      <c r="I8" s="19"/>
      <c r="J8" s="4" t="s">
        <v>17</v>
      </c>
      <c r="K8" s="4"/>
      <c r="L8" s="22" t="s">
        <v>17</v>
      </c>
      <c r="M8" s="22"/>
      <c r="N8" s="4" t="s">
        <v>17</v>
      </c>
      <c r="O8" s="26"/>
    </row>
    <row r="9" s="1" customFormat="1" ht="17" customHeight="1" spans="1:15">
      <c r="A9" s="10"/>
      <c r="B9" s="11"/>
      <c r="C9" s="4" t="s">
        <v>19</v>
      </c>
      <c r="D9" s="4"/>
      <c r="E9" s="18">
        <v>50</v>
      </c>
      <c r="F9" s="18">
        <v>50</v>
      </c>
      <c r="G9" s="18"/>
      <c r="H9" s="18">
        <v>50</v>
      </c>
      <c r="I9" s="18"/>
      <c r="J9" s="4" t="s">
        <v>17</v>
      </c>
      <c r="K9" s="4"/>
      <c r="L9" s="22">
        <f>H9/F9</f>
        <v>1</v>
      </c>
      <c r="M9" s="22"/>
      <c r="N9" s="4" t="s">
        <v>17</v>
      </c>
      <c r="O9" s="26"/>
    </row>
    <row r="10" s="1" customFormat="1" ht="23" customHeight="1" spans="1:14">
      <c r="A10" s="4" t="s">
        <v>20</v>
      </c>
      <c r="B10" s="4" t="s">
        <v>21</v>
      </c>
      <c r="C10" s="4"/>
      <c r="D10" s="4"/>
      <c r="E10" s="4"/>
      <c r="F10" s="4"/>
      <c r="G10" s="4"/>
      <c r="H10" s="4" t="s">
        <v>22</v>
      </c>
      <c r="I10" s="4"/>
      <c r="J10" s="4"/>
      <c r="K10" s="4"/>
      <c r="L10" s="4"/>
      <c r="M10" s="4"/>
      <c r="N10" s="4"/>
    </row>
    <row r="11" s="1" customFormat="1" ht="121" customHeight="1" spans="1:14">
      <c r="A11" s="4"/>
      <c r="B11" s="9" t="s">
        <v>23</v>
      </c>
      <c r="C11" s="9"/>
      <c r="D11" s="9"/>
      <c r="E11" s="9"/>
      <c r="F11" s="9"/>
      <c r="G11" s="9"/>
      <c r="H11" s="14" t="s">
        <v>24</v>
      </c>
      <c r="I11" s="14"/>
      <c r="J11" s="14"/>
      <c r="K11" s="14"/>
      <c r="L11" s="14"/>
      <c r="M11" s="14"/>
      <c r="N11" s="14"/>
    </row>
    <row r="12" s="1" customFormat="1" ht="39" customHeight="1" spans="1:14">
      <c r="A12" s="12" t="s">
        <v>25</v>
      </c>
      <c r="B12" s="4" t="s">
        <v>26</v>
      </c>
      <c r="C12" s="4" t="s">
        <v>27</v>
      </c>
      <c r="D12" s="4" t="s">
        <v>28</v>
      </c>
      <c r="E12" s="4"/>
      <c r="F12" s="4"/>
      <c r="G12" s="4" t="s">
        <v>29</v>
      </c>
      <c r="H12" s="4" t="s">
        <v>30</v>
      </c>
      <c r="I12" s="4" t="s">
        <v>12</v>
      </c>
      <c r="J12" s="4"/>
      <c r="K12" s="4" t="s">
        <v>14</v>
      </c>
      <c r="L12" s="4"/>
      <c r="M12" s="4" t="s">
        <v>31</v>
      </c>
      <c r="N12" s="4"/>
    </row>
    <row r="13" s="1" customFormat="1" ht="39" customHeight="1" spans="1:14">
      <c r="A13" s="13"/>
      <c r="B13" s="4" t="s">
        <v>32</v>
      </c>
      <c r="C13" s="12" t="s">
        <v>33</v>
      </c>
      <c r="D13" s="14" t="s">
        <v>34</v>
      </c>
      <c r="E13" s="14"/>
      <c r="F13" s="14"/>
      <c r="G13" s="4" t="s">
        <v>35</v>
      </c>
      <c r="H13" s="4" t="s">
        <v>36</v>
      </c>
      <c r="I13" s="23">
        <v>5</v>
      </c>
      <c r="J13" s="4"/>
      <c r="K13" s="4">
        <v>5</v>
      </c>
      <c r="L13" s="4"/>
      <c r="M13" s="4"/>
      <c r="N13" s="4"/>
    </row>
    <row r="14" s="1" customFormat="1" ht="39" customHeight="1" spans="1:14">
      <c r="A14" s="13"/>
      <c r="B14" s="4"/>
      <c r="C14" s="13"/>
      <c r="D14" s="14" t="s">
        <v>37</v>
      </c>
      <c r="E14" s="14"/>
      <c r="F14" s="14"/>
      <c r="G14" s="4" t="s">
        <v>38</v>
      </c>
      <c r="H14" s="4" t="s">
        <v>39</v>
      </c>
      <c r="I14" s="23">
        <v>10</v>
      </c>
      <c r="J14" s="4"/>
      <c r="K14" s="4">
        <v>10</v>
      </c>
      <c r="L14" s="4"/>
      <c r="M14" s="4"/>
      <c r="N14" s="4"/>
    </row>
    <row r="15" s="1" customFormat="1" ht="39" customHeight="1" spans="1:14">
      <c r="A15" s="13"/>
      <c r="B15" s="4"/>
      <c r="C15" s="13"/>
      <c r="D15" s="14" t="s">
        <v>40</v>
      </c>
      <c r="E15" s="14"/>
      <c r="F15" s="14"/>
      <c r="G15" s="4" t="s">
        <v>41</v>
      </c>
      <c r="H15" s="4" t="s">
        <v>42</v>
      </c>
      <c r="I15" s="23">
        <v>5</v>
      </c>
      <c r="J15" s="4"/>
      <c r="K15" s="4">
        <v>5</v>
      </c>
      <c r="L15" s="4"/>
      <c r="M15" s="4"/>
      <c r="N15" s="4"/>
    </row>
    <row r="16" s="1" customFormat="1" ht="39" customHeight="1" spans="1:14">
      <c r="A16" s="13"/>
      <c r="B16" s="4"/>
      <c r="C16" s="15"/>
      <c r="D16" s="14" t="s">
        <v>43</v>
      </c>
      <c r="E16" s="14"/>
      <c r="F16" s="14"/>
      <c r="G16" s="4" t="s">
        <v>44</v>
      </c>
      <c r="H16" s="4" t="s">
        <v>45</v>
      </c>
      <c r="I16" s="23">
        <v>10</v>
      </c>
      <c r="J16" s="4"/>
      <c r="K16" s="4">
        <v>10</v>
      </c>
      <c r="L16" s="4"/>
      <c r="M16" s="4"/>
      <c r="N16" s="4"/>
    </row>
    <row r="17" s="1" customFormat="1" ht="39" customHeight="1" spans="1:14">
      <c r="A17" s="13"/>
      <c r="B17" s="4"/>
      <c r="C17" s="4" t="s">
        <v>46</v>
      </c>
      <c r="D17" s="14" t="s">
        <v>47</v>
      </c>
      <c r="E17" s="14"/>
      <c r="F17" s="14"/>
      <c r="G17" s="4" t="s">
        <v>48</v>
      </c>
      <c r="H17" s="20">
        <v>1</v>
      </c>
      <c r="I17" s="23">
        <v>10</v>
      </c>
      <c r="J17" s="4"/>
      <c r="K17" s="4">
        <v>10</v>
      </c>
      <c r="L17" s="4"/>
      <c r="M17" s="4"/>
      <c r="N17" s="4"/>
    </row>
    <row r="18" s="1" customFormat="1" ht="39" customHeight="1" spans="1:14">
      <c r="A18" s="13"/>
      <c r="B18" s="12" t="s">
        <v>49</v>
      </c>
      <c r="C18" s="12" t="s">
        <v>50</v>
      </c>
      <c r="D18" s="14" t="s">
        <v>51</v>
      </c>
      <c r="E18" s="14"/>
      <c r="F18" s="14"/>
      <c r="G18" s="4" t="s">
        <v>48</v>
      </c>
      <c r="H18" s="20">
        <v>1</v>
      </c>
      <c r="I18" s="23">
        <v>10</v>
      </c>
      <c r="J18" s="4"/>
      <c r="K18" s="4">
        <v>10</v>
      </c>
      <c r="L18" s="4"/>
      <c r="M18" s="4"/>
      <c r="N18" s="4"/>
    </row>
    <row r="19" s="1" customFormat="1" ht="39" customHeight="1" spans="1:14">
      <c r="A19" s="13"/>
      <c r="B19" s="15"/>
      <c r="C19" s="13"/>
      <c r="D19" s="14" t="s">
        <v>52</v>
      </c>
      <c r="E19" s="14"/>
      <c r="F19" s="14"/>
      <c r="G19" s="4" t="s">
        <v>48</v>
      </c>
      <c r="H19" s="20">
        <v>1</v>
      </c>
      <c r="I19" s="23">
        <v>10</v>
      </c>
      <c r="J19" s="4"/>
      <c r="K19" s="4">
        <v>10</v>
      </c>
      <c r="L19" s="4"/>
      <c r="M19" s="4"/>
      <c r="N19" s="4"/>
    </row>
    <row r="20" s="1" customFormat="1" ht="39" customHeight="1" spans="1:14">
      <c r="A20" s="13"/>
      <c r="B20" s="12" t="s">
        <v>53</v>
      </c>
      <c r="C20" s="12" t="s">
        <v>54</v>
      </c>
      <c r="D20" s="14" t="s">
        <v>55</v>
      </c>
      <c r="E20" s="14"/>
      <c r="F20" s="14"/>
      <c r="G20" s="4" t="s">
        <v>56</v>
      </c>
      <c r="H20" s="20">
        <v>0.95</v>
      </c>
      <c r="I20" s="23">
        <v>10</v>
      </c>
      <c r="J20" s="4"/>
      <c r="K20" s="4">
        <v>8</v>
      </c>
      <c r="L20" s="4"/>
      <c r="M20" s="4" t="s">
        <v>57</v>
      </c>
      <c r="N20" s="4"/>
    </row>
    <row r="21" s="1" customFormat="1" ht="39" customHeight="1" spans="1:14">
      <c r="A21" s="13"/>
      <c r="B21" s="12" t="s">
        <v>58</v>
      </c>
      <c r="C21" s="12" t="s">
        <v>59</v>
      </c>
      <c r="D21" s="14" t="s">
        <v>60</v>
      </c>
      <c r="E21" s="14"/>
      <c r="F21" s="14"/>
      <c r="G21" s="4" t="s">
        <v>61</v>
      </c>
      <c r="H21" s="4" t="s">
        <v>62</v>
      </c>
      <c r="I21" s="23">
        <v>10</v>
      </c>
      <c r="J21" s="4"/>
      <c r="K21" s="4">
        <v>10</v>
      </c>
      <c r="L21" s="4"/>
      <c r="M21" s="4"/>
      <c r="N21" s="4"/>
    </row>
    <row r="22" s="1" customFormat="1" ht="39" customHeight="1" spans="1:14">
      <c r="A22" s="13"/>
      <c r="B22" s="13"/>
      <c r="C22" s="13"/>
      <c r="D22" s="14" t="s">
        <v>63</v>
      </c>
      <c r="E22" s="14"/>
      <c r="F22" s="14"/>
      <c r="G22" s="4" t="s">
        <v>64</v>
      </c>
      <c r="H22" s="21" t="s">
        <v>65</v>
      </c>
      <c r="I22" s="23">
        <v>10</v>
      </c>
      <c r="J22" s="4"/>
      <c r="K22" s="4">
        <v>10</v>
      </c>
      <c r="L22" s="4"/>
      <c r="M22" s="4"/>
      <c r="N22" s="4"/>
    </row>
    <row r="23" s="1" customFormat="1" ht="29" customHeight="1" spans="1:14">
      <c r="A23" s="16" t="s">
        <v>66</v>
      </c>
      <c r="B23" s="16"/>
      <c r="C23" s="16"/>
      <c r="D23" s="16"/>
      <c r="E23" s="16"/>
      <c r="F23" s="16"/>
      <c r="G23" s="16"/>
      <c r="H23" s="16"/>
      <c r="I23" s="16">
        <f>SUM(I13:J22)+J6</f>
        <v>100</v>
      </c>
      <c r="J23" s="16"/>
      <c r="K23" s="24">
        <f>SUM(K13:L22)+N6</f>
        <v>97.7875383113003</v>
      </c>
      <c r="L23" s="24"/>
      <c r="M23" s="16"/>
      <c r="N23" s="16"/>
    </row>
    <row r="24" ht="122" customHeight="1" spans="1:14">
      <c r="A24" s="17" t="s">
        <v>67</v>
      </c>
      <c r="B24" s="17"/>
      <c r="C24" s="17"/>
      <c r="D24" s="17"/>
      <c r="E24" s="17"/>
      <c r="F24" s="17"/>
      <c r="G24" s="17"/>
      <c r="H24" s="17"/>
      <c r="I24" s="17"/>
      <c r="J24" s="17"/>
      <c r="K24" s="17"/>
      <c r="L24" s="17"/>
      <c r="M24" s="17"/>
      <c r="N24" s="17"/>
    </row>
  </sheetData>
  <mergeCells count="95">
    <mergeCell ref="A1:N1"/>
    <mergeCell ref="A2:N2"/>
    <mergeCell ref="A3:B3"/>
    <mergeCell ref="C3:N3"/>
    <mergeCell ref="A4:B4"/>
    <mergeCell ref="C4:G4"/>
    <mergeCell ref="H4:I4"/>
    <mergeCell ref="J4:N4"/>
    <mergeCell ref="C5:D5"/>
    <mergeCell ref="F5:G5"/>
    <mergeCell ref="H5:I5"/>
    <mergeCell ref="J5:K5"/>
    <mergeCell ref="L5:M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B10:G10"/>
    <mergeCell ref="H10:N10"/>
    <mergeCell ref="B11:G11"/>
    <mergeCell ref="H11:N11"/>
    <mergeCell ref="D12:F12"/>
    <mergeCell ref="I12:J12"/>
    <mergeCell ref="K12:L12"/>
    <mergeCell ref="M12:N12"/>
    <mergeCell ref="D13:F13"/>
    <mergeCell ref="I13:J13"/>
    <mergeCell ref="K13:L13"/>
    <mergeCell ref="M13:N13"/>
    <mergeCell ref="D14:F14"/>
    <mergeCell ref="I14:J14"/>
    <mergeCell ref="K14:L14"/>
    <mergeCell ref="M14:N14"/>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24:N24"/>
    <mergeCell ref="A10:A11"/>
    <mergeCell ref="A12:A22"/>
    <mergeCell ref="B13:B17"/>
    <mergeCell ref="B18:B19"/>
    <mergeCell ref="B21:B22"/>
    <mergeCell ref="C13:C16"/>
    <mergeCell ref="C18:C19"/>
    <mergeCell ref="C21:C22"/>
    <mergeCell ref="A5:B9"/>
  </mergeCells>
  <pageMargins left="0.75" right="0.75" top="1" bottom="1" header="0.5" footer="0.5"/>
  <pageSetup paperSize="9" scale="64" orientation="portrait"/>
  <headerFooter/>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yzhzz</dc:creator>
  <cp:lastModifiedBy>315-wangfeng</cp:lastModifiedBy>
  <dcterms:created xsi:type="dcterms:W3CDTF">2022-05-01T19:38:00Z</dcterms:created>
  <dcterms:modified xsi:type="dcterms:W3CDTF">2025-08-26T17:56:41Z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1F00F44A8574A0547F06E86733A8883C_43</vt:lpwstr>
  </property>
  <property fmtid="{D5CDD505-2E9C-101B-9397-08002B2CF9AE}" pid="3" name="commondata">
    <vt:lpwstr>eyJoZGlkIjoiYzZkNzQ4ZWFiZmQ4NTRhOWRkZTk3YTMwMjlmMmZhYmUifQ==</vt:lpwstr>
  </property>
  <property fmtid="{D5CDD505-2E9C-101B-9397-08002B2CF9AE}" pid="4" name="KSOProductBuildVer">
    <vt:lpwstr>2052-11.8.2.11929</vt:lpwstr>
  </property>
</Properties>
</file>